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Dirs\_MICE\3.TRAININGS\AUDS_SIDA project_2018\Small Grant Proposals_Templates_ARM\"/>
    </mc:Choice>
  </mc:AlternateContent>
  <bookViews>
    <workbookView xWindow="0" yWindow="0" windowWidth="20490" windowHeight="8490" firstSheet="1" activeTab="1"/>
  </bookViews>
  <sheets>
    <sheet name="Summary Budget (Hide)" sheetId="12" state="hidden" r:id="rId1"/>
    <sheet name="Բյուջեի բացվածք" sheetId="10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aaa" localSheetId="1">[1]UtchitGaz!#REF!</definedName>
    <definedName name="aaa">[1]UtchitGaz!#REF!</definedName>
    <definedName name="Contractual" localSheetId="1">[1]UtchitGaz!#REF!</definedName>
    <definedName name="Contractual">[1]UtchitGaz!#REF!</definedName>
    <definedName name="EXC" localSheetId="1">#REF!</definedName>
    <definedName name="EXC">#REF!</definedName>
    <definedName name="FB">[2]Pricing!$C$3</definedName>
    <definedName name="hours_m">166.67</definedName>
    <definedName name="hours_y">1833</definedName>
    <definedName name="Inflation">'[3]Detail-1'!$J$2</definedName>
    <definedName name="IsPivot1">1</definedName>
    <definedName name="Merit">'[3]Detail-1'!$J$1</definedName>
    <definedName name="ODC" localSheetId="1">[1]UtchitGaz!#REF!</definedName>
    <definedName name="ODC">[1]UtchitGaz!#REF!</definedName>
    <definedName name="ODC_Esc">'[4]Data Sheet'!$C$22</definedName>
    <definedName name="OUTPUT" localSheetId="1">'[5]November MTD'!#REF!</definedName>
    <definedName name="OUTPUT">'[5]November MTD'!#REF!</definedName>
    <definedName name="Personnel" localSheetId="1">[1]UtchitGaz!#REF!</definedName>
    <definedName name="Personnel">[1]UtchitGaz!#REF!</definedName>
    <definedName name="_xlnm.Print_Area" localSheetId="1">'Բյուջեի բացվածք'!$A$2:$F$37</definedName>
    <definedName name="ProposedProcurementPlan" localSheetId="1">[1]UtchitGaz!#REF!</definedName>
    <definedName name="ProposedProcurementPlan">[1]UtchitGaz!#REF!</definedName>
    <definedName name="PT_Data">"PTData1!A1:Q40"</definedName>
    <definedName name="qqq" localSheetId="1">#REF!</definedName>
    <definedName name="qqq">#REF!</definedName>
    <definedName name="SAL" localSheetId="1">#REF!</definedName>
    <definedName name="SAL">#REF!</definedName>
    <definedName name="Supplies" localSheetId="1">[1]UtchitGaz!#REF!</definedName>
    <definedName name="Supplies">[1]UtchitGaz!#REF!</definedName>
    <definedName name="Travel" localSheetId="1">[1]UtchitGaz!#REF!</definedName>
    <definedName name="Travel">[1]UtchitGaz!#REF!</definedName>
    <definedName name="wrn.All._.Grant._.Forms." localSheetId="1" hidden="1">{"Form DD",#N/A,FALSE,"DD";"EE",#N/A,FALSE,"EE";"Indirects",#N/A,FALSE,"DD"}</definedName>
    <definedName name="wrn.All._.Grant._.Forms." hidden="1">{"Form DD",#N/A,FALSE,"DD";"EE",#N/A,FALSE,"EE";"Indirects",#N/A,FALSE,"DD"}</definedName>
    <definedName name="wrn.Summary._.1._.Year." localSheetId="1" hidden="1">{"One Year",#N/A,FALSE,"Summary"}</definedName>
    <definedName name="wrn.Summary._.1._.Year." hidden="1">{"One Year",#N/A,FALSE,"Summary"}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0" l="1"/>
  <c r="F34" i="10"/>
  <c r="F17" i="10"/>
  <c r="F18" i="10"/>
  <c r="F29" i="10"/>
  <c r="F30" i="10"/>
  <c r="F23" i="10"/>
  <c r="F24" i="10"/>
  <c r="F11" i="10"/>
  <c r="F12" i="10"/>
  <c r="F13" i="10"/>
  <c r="A3" i="12"/>
  <c r="A1" i="12"/>
  <c r="F14" i="10"/>
  <c r="F19" i="10"/>
  <c r="F7" i="12"/>
  <c r="G7" i="12"/>
  <c r="F31" i="10"/>
  <c r="F9" i="12"/>
  <c r="G9" i="12"/>
  <c r="F25" i="10"/>
  <c r="F35" i="10"/>
  <c r="F10" i="12"/>
  <c r="G10" i="12"/>
  <c r="F8" i="12"/>
  <c r="G8" i="12"/>
  <c r="F37" i="10"/>
  <c r="F6" i="12"/>
  <c r="G6" i="12"/>
  <c r="G11" i="12"/>
  <c r="K19" i="12"/>
  <c r="K18" i="12"/>
  <c r="C13" i="12"/>
  <c r="C11" i="12"/>
  <c r="F11" i="12"/>
  <c r="B11" i="12"/>
  <c r="J19" i="12"/>
  <c r="J18" i="12"/>
</calcChain>
</file>

<file path=xl/sharedStrings.xml><?xml version="1.0" encoding="utf-8"?>
<sst xmlns="http://schemas.openxmlformats.org/spreadsheetml/2006/main" count="68" uniqueCount="54">
  <si>
    <t>Summary Budget</t>
  </si>
  <si>
    <t>Estimated Amount</t>
  </si>
  <si>
    <t>Obligated Amount</t>
  </si>
  <si>
    <t>Budgeted Costs</t>
  </si>
  <si>
    <t>Personnel</t>
  </si>
  <si>
    <t>Totals</t>
  </si>
  <si>
    <t>Other Direct Costs</t>
  </si>
  <si>
    <t>ddMMMyyyy</t>
  </si>
  <si>
    <t>Supplies</t>
  </si>
  <si>
    <t>Travel</t>
  </si>
  <si>
    <t>Contractual</t>
  </si>
  <si>
    <t>Start Date</t>
  </si>
  <si>
    <t>End Date</t>
  </si>
  <si>
    <t>Total Estimated Amount</t>
  </si>
  <si>
    <t>Total Obligated Amount</t>
  </si>
  <si>
    <t xml:space="preserve">Initial Advance NTE </t>
  </si>
  <si>
    <t>Subgrant Duration (months)</t>
  </si>
  <si>
    <t>Retention Amount</t>
  </si>
  <si>
    <t>Amount Prior to this Modification</t>
  </si>
  <si>
    <t>Change Made by this Modification</t>
  </si>
  <si>
    <t>New/Current Totals</t>
  </si>
  <si>
    <t>Նկարագրություն</t>
  </si>
  <si>
    <t>Միավոր</t>
  </si>
  <si>
    <t>Բյուջեի նկարագրություն</t>
  </si>
  <si>
    <t>Ենթադրամաշնորհ XNNNN-XXXX-NN mNN</t>
  </si>
  <si>
    <t>օր</t>
  </si>
  <si>
    <t>ամիս</t>
  </si>
  <si>
    <t>Ընդամենը</t>
  </si>
  <si>
    <t>1․ Անձնակազմ</t>
  </si>
  <si>
    <t>1.1 Ծրագրի ղեկավար</t>
  </si>
  <si>
    <t>1.2 Աշխատակից (ավելացնել՝ ըստ անհրաժեշտության)</t>
  </si>
  <si>
    <t>1.3 Հետազոտող/ տվյալների վերլուծաբան</t>
  </si>
  <si>
    <t>2. Գործուղումներ</t>
  </si>
  <si>
    <t>հատ</t>
  </si>
  <si>
    <t>Միավորի արժեքը</t>
  </si>
  <si>
    <t>Ընդհանուր</t>
  </si>
  <si>
    <t>Հավելված 2։ Բյուջեի նկարագրություն</t>
  </si>
  <si>
    <t xml:space="preserve">Ծրագրի անվանում։ 
Ծրագրի տևողություն։ </t>
  </si>
  <si>
    <t>3. Սարքավորումներ, պարագաներ</t>
  </si>
  <si>
    <t>2.1 Գործուղում - ուղղությունը # 1                                    (ավելացնել՝ ըստ անհրաժեշտության)</t>
  </si>
  <si>
    <t>1.4 Խորհրդատու  (ավելացնել՝ ըստ անհրաժեշտության)</t>
  </si>
  <si>
    <t>Քանակ</t>
  </si>
  <si>
    <t>2.2  Օրապահիկ (ավելացնել՝ ըստ անհրաժեշտության)</t>
  </si>
  <si>
    <t>4. Պայմանագրային վճարումներ</t>
  </si>
  <si>
    <t>4.1 Ծրագրի գնահատում</t>
  </si>
  <si>
    <t>4.2 Ծրագրի համար գործիքների/հավելվածների պատրաստում</t>
  </si>
  <si>
    <t xml:space="preserve">Ընդամենը  ծրագրի բյուջեն </t>
  </si>
  <si>
    <t>Ընդամենը դրամաշնորհի բյուջեն</t>
  </si>
  <si>
    <t>3.1 Գրասենյակային պարագաներ</t>
  </si>
  <si>
    <t xml:space="preserve">3.1 Սարքավորումներ  </t>
  </si>
  <si>
    <t>3.2 Այլ պարագաներ (ավելացնել՝ ըստ անհրաժեշտության)</t>
  </si>
  <si>
    <t>5. Այլ  ծախսեր  (վարձակալության, պահպանման,   հաղորդակցության, տրանսպորտային և այլն)</t>
  </si>
  <si>
    <t xml:space="preserve"> (Մանրամասնեք ծախսի բնույթը)</t>
  </si>
  <si>
    <t xml:space="preserve">Ներգրավվածության չափը/դրույքաչափը  (նշել տոկոսով)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</si>
</sst>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(&quot;$&quot;* #,##0_);_(&quot;$&quot;* \(#,##0\);_(&quot;$&quot;* &quot;-&quot;??_);_(@_)"/>
    <numFmt numFmtId="169" formatCode="#,##0.00_);\(#,##0.00\);&quot;- &quot;"/>
    <numFmt numFmtId="170" formatCode="General_)"/>
    <numFmt numFmtId="171" formatCode="&quot;$&quot;\ \ \ \ \ #,##0_);\(&quot;$&quot;\ \ \ \ #,##0\)"/>
    <numFmt numFmtId="172" formatCode="###0;\-###0"/>
    <numFmt numFmtId="173" formatCode="&quot;$&quot;#,##0"/>
    <numFmt numFmtId="174" formatCode="#,##0;\(#,##0\)"/>
    <numFmt numFmtId="175" formatCode="[$$-409]#,##0"/>
    <numFmt numFmtId="176" formatCode="0.00%;\-0.00%"/>
    <numFmt numFmtId="177" formatCode="_(&quot;$&quot;* #,##0.00_);_(&quot;$&quot;* \(#,##0.00\);_(&quot;$&quot;* &quot;-&quot;_);_(@_)"/>
    <numFmt numFmtId="178" formatCode="_-* #,##0\ _D_M_-;\-* #,##0\ _D_M_-;_-* &quot;-&quot;\ _D_M_-;_-@_-"/>
    <numFmt numFmtId="179" formatCode="_-* #,##0.00\ _D_M_-;\-* #,##0.00\ _D_M_-;_-* &quot;-&quot;??\ _D_M_-;_-@_-"/>
    <numFmt numFmtId="180" formatCode="_-* #,##0\ _z_³_-;\-* #,##0\ _z_³_-;_-* &quot;-&quot;\ _z_³_-;_-@_-"/>
    <numFmt numFmtId="181" formatCode="_-* #,##0.00\ _z_³_-;\-* #,##0.00\ _z_³_-;_-* &quot;-&quot;??\ _z_³_-;_-@_-"/>
    <numFmt numFmtId="182" formatCode="_-* #,##0.00\ [$€]_-;\-* #,##0.00\ [$€]_-;_-* &quot;-&quot;??\ [$€]_-;_-@_-"/>
    <numFmt numFmtId="183" formatCode="0.00_)"/>
    <numFmt numFmtId="184" formatCode="_ * #,##0_ ;_ * \-#,##0_ ;_ * &quot;-&quot;??_ ;_ @_ "/>
    <numFmt numFmtId="185" formatCode="mmmm\ d\,\ yyyy"/>
    <numFmt numFmtId="186" formatCode="_-&quot;$&quot;\ * #,##0_-;\-&quot;$&quot;\ * #,##0_-;_-&quot;$&quot;\ * &quot;-&quot;_-;_-@_-"/>
    <numFmt numFmtId="187" formatCode="_-&quot;$&quot;\ * #,##0.00_-;\-&quot;$&quot;\ * #,##0.00_-;_-&quot;$&quot;\ * &quot;-&quot;??_-;_-@_-"/>
    <numFmt numFmtId="188" formatCode="_-* #,##0\ &quot;z³&quot;_-;\-* #,##0\ &quot;z³&quot;_-;_-* &quot;-&quot;\ &quot;z³&quot;_-;_-@_-"/>
    <numFmt numFmtId="189" formatCode="_-* #,##0.00\ &quot;z³&quot;_-;\-* #,##0.00\ &quot;z³&quot;_-;_-* &quot;-&quot;??\ &quot;z³&quot;_-;_-@_-"/>
    <numFmt numFmtId="190" formatCode="_(* #,##0_);_(* \(#,##0\);_(* &quot;-&quot;??_);_(@_)"/>
  </numFmts>
  <fonts count="5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abic Transparent"/>
      <charset val="178"/>
    </font>
    <font>
      <sz val="10"/>
      <name val="Helv"/>
      <charset val="204"/>
    </font>
    <font>
      <sz val="10"/>
      <name val="Helv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Verdana"/>
      <family val="2"/>
    </font>
    <font>
      <sz val="10"/>
      <name val="Arial CE"/>
      <charset val="238"/>
    </font>
    <font>
      <sz val="8"/>
      <color indexed="14"/>
      <name val="Arial"/>
      <family val="2"/>
    </font>
    <font>
      <sz val="8"/>
      <name val="Arial"/>
      <family val="2"/>
      <charset val="178"/>
    </font>
    <font>
      <u/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charset val="178"/>
    </font>
    <font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sz val="12"/>
      <color indexed="8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2"/>
      <color indexed="8"/>
      <name val="Arial monospaced for SAP"/>
      <family val="3"/>
    </font>
    <font>
      <i/>
      <sz val="12"/>
      <color indexed="8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9"/>
      <color indexed="8"/>
      <name val="Arial"/>
      <family val="2"/>
    </font>
    <font>
      <sz val="12"/>
      <color indexed="14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24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15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indexed="8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Horizontal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4" fillId="0" borderId="1" applyNumberFormat="0">
      <alignment horizontal="right"/>
    </xf>
    <xf numFmtId="0" fontId="4" fillId="0" borderId="1" applyNumberFormat="0">
      <alignment horizontal="right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7" fillId="0" borderId="0" applyProtection="0">
      <protection locked="0"/>
    </xf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9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9" fillId="15" borderId="0" applyNumberFormat="0" applyBorder="0" applyAlignment="0" applyProtection="0"/>
    <xf numFmtId="170" fontId="10" fillId="16" borderId="0" applyNumberFormat="0" applyFont="0" applyBorder="0" applyAlignment="0" applyProtection="0">
      <alignment vertical="center"/>
    </xf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>
      <alignment vertical="top"/>
    </xf>
    <xf numFmtId="42" fontId="12" fillId="0" borderId="2" applyBorder="0"/>
    <xf numFmtId="17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7" fillId="0" borderId="0">
      <protection locked="0"/>
    </xf>
    <xf numFmtId="5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3">
      <alignment horizontal="justify" vertical="top" wrapText="1"/>
    </xf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0" fontId="15" fillId="0" borderId="4">
      <alignment vertical="center"/>
    </xf>
    <xf numFmtId="182" fontId="1" fillId="0" borderId="0" applyFont="0" applyFill="0" applyBorder="0" applyAlignment="0" applyProtection="0"/>
    <xf numFmtId="2" fontId="1" fillId="0" borderId="0" applyFont="0" applyFill="0" applyBorder="0" applyAlignment="0" applyProtection="0">
      <alignment vertical="top"/>
    </xf>
    <xf numFmtId="38" fontId="16" fillId="17" borderId="0" applyNumberFormat="0" applyBorder="0" applyAlignment="0" applyProtection="0"/>
    <xf numFmtId="175" fontId="17" fillId="0" borderId="0" applyNumberFormat="0" applyFill="0" applyBorder="0" applyAlignment="0" applyProtection="0">
      <alignment vertical="top"/>
      <protection locked="0"/>
    </xf>
    <xf numFmtId="10" fontId="16" fillId="18" borderId="5" applyNumberFormat="0" applyBorder="0" applyAlignment="0" applyProtection="0"/>
    <xf numFmtId="43" fontId="1" fillId="0" borderId="0" applyFont="0" applyFill="0" applyBorder="0" applyAlignment="0" applyProtection="0"/>
    <xf numFmtId="0" fontId="4" fillId="0" borderId="1" applyNumberFormat="0">
      <alignment horizontal="right"/>
    </xf>
    <xf numFmtId="37" fontId="18" fillId="0" borderId="0"/>
    <xf numFmtId="183" fontId="19" fillId="0" borderId="0"/>
    <xf numFmtId="0" fontId="6" fillId="0" borderId="0"/>
    <xf numFmtId="175" fontId="8" fillId="0" borderId="0"/>
    <xf numFmtId="184" fontId="20" fillId="0" borderId="0" applyAlignment="0">
      <alignment vertical="top" wrapText="1"/>
      <protection locked="0"/>
    </xf>
    <xf numFmtId="0" fontId="20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175" fontId="1" fillId="0" borderId="0"/>
    <xf numFmtId="185" fontId="1" fillId="0" borderId="0"/>
    <xf numFmtId="175" fontId="1" fillId="0" borderId="0"/>
    <xf numFmtId="175" fontId="1" fillId="0" borderId="0"/>
    <xf numFmtId="185" fontId="1" fillId="0" borderId="0"/>
    <xf numFmtId="175" fontId="1" fillId="0" borderId="0"/>
    <xf numFmtId="175" fontId="20" fillId="0" borderId="0" applyAlignment="0">
      <alignment vertical="top" wrapText="1"/>
      <protection locked="0"/>
    </xf>
    <xf numFmtId="175" fontId="20" fillId="0" borderId="0" applyAlignment="0">
      <alignment vertical="top" wrapText="1"/>
      <protection locked="0"/>
    </xf>
    <xf numFmtId="175" fontId="20" fillId="0" borderId="0" applyAlignment="0">
      <alignment vertical="top" wrapText="1"/>
      <protection locked="0"/>
    </xf>
    <xf numFmtId="175" fontId="1" fillId="0" borderId="0"/>
    <xf numFmtId="175" fontId="8" fillId="0" borderId="0"/>
    <xf numFmtId="175" fontId="13" fillId="0" borderId="0"/>
    <xf numFmtId="175" fontId="20" fillId="0" borderId="0" applyAlignment="0">
      <alignment vertical="top" wrapText="1"/>
      <protection locked="0"/>
    </xf>
    <xf numFmtId="175" fontId="8" fillId="0" borderId="0"/>
    <xf numFmtId="0" fontId="38" fillId="0" borderId="0"/>
    <xf numFmtId="0" fontId="6" fillId="0" borderId="0"/>
    <xf numFmtId="0" fontId="14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0" fillId="19" borderId="1" applyNumberFormat="0" applyFont="0" applyAlignment="0" applyProtection="0">
      <alignment vertical="center"/>
    </xf>
    <xf numFmtId="0" fontId="20" fillId="0" borderId="0" applyNumberFormat="0" applyFont="0" applyFill="0" applyBorder="0" applyAlignment="0" applyProtection="0">
      <alignment horizontal="left"/>
    </xf>
    <xf numFmtId="4" fontId="21" fillId="20" borderId="6" applyNumberFormat="0" applyProtection="0">
      <alignment vertical="center"/>
    </xf>
    <xf numFmtId="4" fontId="22" fillId="20" borderId="6" applyNumberFormat="0" applyProtection="0">
      <alignment vertical="center"/>
    </xf>
    <xf numFmtId="4" fontId="23" fillId="21" borderId="7">
      <alignment vertical="center"/>
    </xf>
    <xf numFmtId="4" fontId="24" fillId="21" borderId="7">
      <alignment vertical="center"/>
    </xf>
    <xf numFmtId="4" fontId="23" fillId="22" borderId="7">
      <alignment vertical="center"/>
    </xf>
    <xf numFmtId="4" fontId="24" fillId="22" borderId="7">
      <alignment vertical="center"/>
    </xf>
    <xf numFmtId="4" fontId="25" fillId="20" borderId="6" applyNumberFormat="0" applyProtection="0">
      <alignment horizontal="left" vertical="center" indent="1"/>
    </xf>
    <xf numFmtId="4" fontId="25" fillId="23" borderId="0" applyNumberFormat="0" applyProtection="0">
      <alignment horizontal="left" vertical="center" indent="1"/>
    </xf>
    <xf numFmtId="4" fontId="25" fillId="22" borderId="6" applyNumberFormat="0" applyProtection="0">
      <alignment horizontal="right" vertical="center"/>
    </xf>
    <xf numFmtId="4" fontId="25" fillId="24" borderId="6" applyNumberFormat="0" applyProtection="0">
      <alignment horizontal="right" vertical="center"/>
    </xf>
    <xf numFmtId="4" fontId="25" fillId="25" borderId="6" applyNumberFormat="0" applyProtection="0">
      <alignment horizontal="right" vertical="center"/>
    </xf>
    <xf numFmtId="4" fontId="25" fillId="26" borderId="6" applyNumberFormat="0" applyProtection="0">
      <alignment horizontal="right" vertical="center"/>
    </xf>
    <xf numFmtId="4" fontId="25" fillId="27" borderId="6" applyNumberFormat="0" applyProtection="0">
      <alignment horizontal="right" vertical="center"/>
    </xf>
    <xf numFmtId="4" fontId="25" fillId="28" borderId="6" applyNumberFormat="0" applyProtection="0">
      <alignment horizontal="right" vertical="center"/>
    </xf>
    <xf numFmtId="4" fontId="25" fillId="29" borderId="6" applyNumberFormat="0" applyProtection="0">
      <alignment horizontal="right" vertical="center"/>
    </xf>
    <xf numFmtId="4" fontId="25" fillId="30" borderId="6" applyNumberFormat="0" applyProtection="0">
      <alignment horizontal="right" vertical="center"/>
    </xf>
    <xf numFmtId="4" fontId="25" fillId="21" borderId="6" applyNumberFormat="0" applyProtection="0">
      <alignment horizontal="right" vertical="center"/>
    </xf>
    <xf numFmtId="4" fontId="21" fillId="31" borderId="8" applyNumberFormat="0" applyProtection="0">
      <alignment horizontal="left" vertical="center" indent="1"/>
    </xf>
    <xf numFmtId="4" fontId="21" fillId="32" borderId="0" applyNumberFormat="0" applyProtection="0">
      <alignment horizontal="left" vertical="center" indent="1"/>
    </xf>
    <xf numFmtId="4" fontId="21" fillId="23" borderId="0" applyNumberFormat="0" applyProtection="0">
      <alignment horizontal="left" vertical="center" indent="1"/>
    </xf>
    <xf numFmtId="4" fontId="25" fillId="32" borderId="6" applyNumberFormat="0" applyProtection="0">
      <alignment horizontal="right" vertical="center"/>
    </xf>
    <xf numFmtId="4" fontId="26" fillId="33" borderId="7">
      <alignment horizontal="left" vertical="center" indent="1"/>
    </xf>
    <xf numFmtId="4" fontId="27" fillId="32" borderId="0" applyNumberFormat="0" applyProtection="0">
      <alignment horizontal="left" vertical="center" wrapText="1" indent="1"/>
    </xf>
    <xf numFmtId="4" fontId="27" fillId="23" borderId="0" applyNumberFormat="0" applyProtection="0">
      <alignment horizontal="left" vertical="center" indent="1"/>
    </xf>
    <xf numFmtId="4" fontId="28" fillId="34" borderId="6" applyNumberFormat="0" applyProtection="0">
      <alignment vertical="center"/>
    </xf>
    <xf numFmtId="4" fontId="29" fillId="34" borderId="6" applyNumberFormat="0" applyProtection="0">
      <alignment vertical="center"/>
    </xf>
    <xf numFmtId="4" fontId="30" fillId="21" borderId="7">
      <alignment vertical="center"/>
    </xf>
    <xf numFmtId="4" fontId="31" fillId="21" borderId="7">
      <alignment vertical="center"/>
    </xf>
    <xf numFmtId="4" fontId="30" fillId="22" borderId="7">
      <alignment vertical="center"/>
    </xf>
    <xf numFmtId="4" fontId="31" fillId="22" borderId="7">
      <alignment vertical="center"/>
    </xf>
    <xf numFmtId="4" fontId="21" fillId="32" borderId="9" applyNumberFormat="0" applyProtection="0">
      <alignment horizontal="left" vertical="center" indent="1"/>
    </xf>
    <xf numFmtId="4" fontId="25" fillId="34" borderId="6" applyNumberFormat="0" applyProtection="0">
      <alignment horizontal="right" vertical="center"/>
    </xf>
    <xf numFmtId="4" fontId="29" fillId="34" borderId="6" applyNumberFormat="0" applyProtection="0">
      <alignment horizontal="right" vertical="center"/>
    </xf>
    <xf numFmtId="4" fontId="21" fillId="32" borderId="6" applyNumberFormat="0" applyProtection="0">
      <alignment horizontal="left" vertical="center" indent="1"/>
    </xf>
    <xf numFmtId="4" fontId="32" fillId="33" borderId="7">
      <alignment vertical="center"/>
    </xf>
    <xf numFmtId="4" fontId="33" fillId="33" borderId="7">
      <alignment vertical="center"/>
    </xf>
    <xf numFmtId="4" fontId="23" fillId="21" borderId="7">
      <alignment vertical="center"/>
    </xf>
    <xf numFmtId="4" fontId="23" fillId="22" borderId="7">
      <alignment vertical="center"/>
    </xf>
    <xf numFmtId="4" fontId="24" fillId="22" borderId="7">
      <alignment vertical="center"/>
    </xf>
    <xf numFmtId="4" fontId="34" fillId="35" borderId="9" applyNumberFormat="0" applyProtection="0">
      <alignment horizontal="left" vertical="center" indent="1"/>
    </xf>
    <xf numFmtId="4" fontId="35" fillId="34" borderId="6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1" fillId="0" borderId="0"/>
    <xf numFmtId="175" fontId="6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75" fontId="1" fillId="0" borderId="10" applyNumberFormat="0" applyAlignment="0"/>
    <xf numFmtId="175" fontId="1" fillId="0" borderId="11" applyNumberFormat="0" applyAlignment="0"/>
    <xf numFmtId="175" fontId="1" fillId="0" borderId="12" applyNumberFormat="0" applyAlignment="0">
      <alignment horizontal="center"/>
    </xf>
    <xf numFmtId="175" fontId="2" fillId="36" borderId="0" applyBorder="0">
      <alignment horizontal="center"/>
    </xf>
    <xf numFmtId="175" fontId="1" fillId="20" borderId="0" applyBorder="0"/>
    <xf numFmtId="175" fontId="1" fillId="0" borderId="0" applyBorder="0"/>
    <xf numFmtId="173" fontId="2" fillId="26" borderId="0" applyBorder="0"/>
    <xf numFmtId="175" fontId="1" fillId="37" borderId="0" applyBorder="0"/>
    <xf numFmtId="175" fontId="1" fillId="38" borderId="0" applyBorder="0"/>
    <xf numFmtId="175" fontId="1" fillId="37" borderId="0" applyBorder="0">
      <alignment wrapText="1"/>
    </xf>
    <xf numFmtId="173" fontId="2" fillId="38" borderId="0" applyBorder="0"/>
    <xf numFmtId="173" fontId="2" fillId="24" borderId="0" applyBorder="0"/>
    <xf numFmtId="173" fontId="1" fillId="37" borderId="0" applyBorder="0"/>
    <xf numFmtId="175" fontId="1" fillId="39" borderId="0" applyBorder="0"/>
    <xf numFmtId="173" fontId="1" fillId="27" borderId="0" applyBorder="0"/>
    <xf numFmtId="175" fontId="1" fillId="40" borderId="0" applyBorder="0"/>
    <xf numFmtId="175" fontId="37" fillId="41" borderId="0" applyBorder="0"/>
    <xf numFmtId="175" fontId="2" fillId="24" borderId="0" applyNumberFormat="0" applyBorder="0" applyAlignment="0"/>
    <xf numFmtId="175" fontId="2" fillId="24" borderId="0" applyNumberFormat="0" applyBorder="0" applyAlignment="0"/>
    <xf numFmtId="175" fontId="2" fillId="38" borderId="0" applyNumberFormat="0" applyBorder="0" applyAlignment="0"/>
    <xf numFmtId="175" fontId="2" fillId="37" borderId="0" applyNumberFormat="0" applyBorder="0" applyAlignment="0"/>
    <xf numFmtId="175" fontId="2" fillId="42" borderId="0" applyNumberFormat="0" applyBorder="0" applyAlignment="0"/>
    <xf numFmtId="175" fontId="2" fillId="43" borderId="0" applyNumberFormat="0" applyBorder="0" applyAlignment="0"/>
    <xf numFmtId="175" fontId="2" fillId="36" borderId="0" applyNumberFormat="0" applyBorder="0" applyAlignment="0"/>
    <xf numFmtId="1" fontId="2" fillId="28" borderId="5" applyNumberFormat="0" applyAlignment="0">
      <alignment horizontal="center"/>
    </xf>
    <xf numFmtId="1" fontId="2" fillId="32" borderId="5" applyNumberFormat="0" applyAlignment="0">
      <alignment horizontal="left"/>
    </xf>
    <xf numFmtId="175" fontId="2" fillId="32" borderId="5" applyNumberFormat="0" applyAlignment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14" xfId="97" applyNumberFormat="1" applyFont="1" applyFill="1" applyBorder="1" applyAlignment="1" applyProtection="1">
      <alignment vertical="center" wrapText="1"/>
      <protection locked="0"/>
    </xf>
    <xf numFmtId="0" fontId="4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27" fillId="0" borderId="5" xfId="0" applyFont="1" applyBorder="1" applyAlignment="1">
      <alignment horizontal="right" vertical="center"/>
    </xf>
    <xf numFmtId="42" fontId="27" fillId="0" borderId="5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5" xfId="0" applyFont="1" applyBorder="1" applyAlignment="1">
      <alignment horizontal="right" vertical="center"/>
    </xf>
    <xf numFmtId="42" fontId="43" fillId="0" borderId="5" xfId="0" applyNumberFormat="1" applyFont="1" applyBorder="1" applyAlignment="1">
      <alignment horizontal="center" vertical="center"/>
    </xf>
    <xf numFmtId="0" fontId="2" fillId="0" borderId="14" xfId="97" applyNumberFormat="1" applyFont="1" applyFill="1" applyBorder="1" applyAlignment="1" applyProtection="1">
      <alignment vertical="center" wrapText="1"/>
      <protection locked="0"/>
    </xf>
    <xf numFmtId="0" fontId="0" fillId="0" borderId="0" xfId="80" applyFont="1" applyFill="1" applyBorder="1" applyAlignment="1" applyProtection="1">
      <alignment horizontal="center" vertical="center" wrapText="1"/>
      <protection locked="0"/>
    </xf>
    <xf numFmtId="0" fontId="0" fillId="0" borderId="0" xfId="80" applyFont="1" applyFill="1" applyBorder="1" applyAlignment="1" applyProtection="1">
      <alignment vertical="center" wrapText="1"/>
      <protection locked="0"/>
    </xf>
    <xf numFmtId="41" fontId="0" fillId="0" borderId="0" xfId="80" applyNumberFormat="1" applyFont="1" applyFill="1" applyBorder="1" applyAlignment="1" applyProtection="1">
      <alignment vertical="center"/>
      <protection locked="0"/>
    </xf>
    <xf numFmtId="0" fontId="0" fillId="0" borderId="0" xfId="80" applyFont="1" applyFill="1" applyBorder="1" applyAlignment="1" applyProtection="1">
      <alignment vertical="center"/>
      <protection locked="0"/>
    </xf>
    <xf numFmtId="0" fontId="2" fillId="0" borderId="0" xfId="80" applyFont="1" applyFill="1" applyBorder="1" applyAlignment="1" applyProtection="1">
      <alignment vertical="center"/>
      <protection locked="0"/>
    </xf>
    <xf numFmtId="0" fontId="2" fillId="0" borderId="14" xfId="80" applyFont="1" applyFill="1" applyBorder="1" applyAlignment="1" applyProtection="1">
      <alignment vertical="center"/>
      <protection locked="0"/>
    </xf>
    <xf numFmtId="0" fontId="0" fillId="0" borderId="14" xfId="80" applyFont="1" applyFill="1" applyBorder="1" applyAlignment="1" applyProtection="1">
      <alignment horizontal="left" vertical="center"/>
      <protection locked="0"/>
    </xf>
    <xf numFmtId="0" fontId="41" fillId="0" borderId="0" xfId="80" applyFont="1" applyFill="1" applyBorder="1" applyAlignment="1" applyProtection="1">
      <alignment vertical="center"/>
      <protection locked="0"/>
    </xf>
    <xf numFmtId="0" fontId="44" fillId="0" borderId="5" xfId="0" applyFont="1" applyBorder="1" applyAlignment="1">
      <alignment horizontal="center" vertical="center"/>
    </xf>
    <xf numFmtId="15" fontId="27" fillId="0" borderId="5" xfId="0" quotePrefix="1" applyNumberFormat="1" applyFont="1" applyBorder="1" applyAlignment="1">
      <alignment horizontal="center" vertical="center"/>
    </xf>
    <xf numFmtId="0" fontId="27" fillId="0" borderId="5" xfId="0" quotePrefix="1" applyFont="1" applyBorder="1" applyAlignment="1">
      <alignment horizontal="center" vertical="center"/>
    </xf>
    <xf numFmtId="42" fontId="4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42" fontId="27" fillId="0" borderId="0" xfId="0" applyNumberFormat="1" applyFont="1" applyBorder="1" applyAlignment="1">
      <alignment vertical="center"/>
    </xf>
    <xf numFmtId="0" fontId="45" fillId="0" borderId="5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3" fontId="44" fillId="0" borderId="0" xfId="0" applyNumberFormat="1" applyFont="1" applyAlignment="1">
      <alignment vertical="center" wrapText="1"/>
    </xf>
    <xf numFmtId="0" fontId="27" fillId="0" borderId="5" xfId="0" applyFont="1" applyBorder="1" applyAlignment="1">
      <alignment horizontal="center" vertical="center"/>
    </xf>
    <xf numFmtId="190" fontId="27" fillId="0" borderId="5" xfId="0" applyNumberFormat="1" applyFont="1" applyBorder="1" applyAlignment="1">
      <alignment horizontal="center" vertical="center"/>
    </xf>
    <xf numFmtId="190" fontId="44" fillId="0" borderId="0" xfId="0" applyNumberFormat="1" applyFont="1" applyAlignment="1">
      <alignment horizontal="center" vertical="center" wrapText="1"/>
    </xf>
    <xf numFmtId="190" fontId="27" fillId="0" borderId="5" xfId="0" applyNumberFormat="1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0" xfId="80" applyFont="1" applyFill="1" applyBorder="1" applyAlignment="1" applyProtection="1">
      <alignment horizontal="center" vertical="center"/>
      <protection locked="0"/>
    </xf>
    <xf numFmtId="0" fontId="2" fillId="0" borderId="11" xfId="80" applyFont="1" applyFill="1" applyBorder="1" applyAlignment="1" applyProtection="1">
      <alignment vertical="center"/>
      <protection locked="0"/>
    </xf>
    <xf numFmtId="0" fontId="0" fillId="0" borderId="11" xfId="80" applyFont="1" applyFill="1" applyBorder="1" applyAlignment="1" applyProtection="1">
      <alignment vertical="center"/>
      <protection locked="0"/>
    </xf>
    <xf numFmtId="0" fontId="41" fillId="0" borderId="10" xfId="80" applyFont="1" applyFill="1" applyBorder="1" applyAlignment="1" applyProtection="1">
      <alignment vertical="center"/>
      <protection locked="0"/>
    </xf>
    <xf numFmtId="0" fontId="49" fillId="0" borderId="14" xfId="80" applyFont="1" applyFill="1" applyBorder="1" applyAlignment="1" applyProtection="1">
      <alignment horizontal="right" vertical="center"/>
      <protection locked="0"/>
    </xf>
    <xf numFmtId="0" fontId="49" fillId="0" borderId="14" xfId="97" applyNumberFormat="1" applyFont="1" applyFill="1" applyBorder="1" applyAlignment="1" applyProtection="1">
      <alignment horizontal="right" vertical="center" wrapText="1"/>
      <protection locked="0"/>
    </xf>
    <xf numFmtId="173" fontId="2" fillId="0" borderId="16" xfId="44" applyNumberFormat="1" applyFont="1" applyFill="1" applyBorder="1" applyAlignment="1" applyProtection="1">
      <alignment horizontal="right" vertical="center"/>
      <protection locked="0"/>
    </xf>
    <xf numFmtId="0" fontId="40" fillId="0" borderId="0" xfId="80" applyFont="1" applyFill="1" applyBorder="1" applyAlignment="1" applyProtection="1">
      <alignment vertical="center"/>
      <protection locked="0"/>
    </xf>
    <xf numFmtId="0" fontId="50" fillId="0" borderId="0" xfId="0" applyFont="1" applyBorder="1" applyAlignment="1">
      <alignment vertical="center" wrapText="1"/>
    </xf>
    <xf numFmtId="0" fontId="45" fillId="0" borderId="5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right" vertical="center" wrapText="1"/>
    </xf>
    <xf numFmtId="168" fontId="46" fillId="0" borderId="5" xfId="188" applyNumberFormat="1" applyFont="1" applyBorder="1" applyAlignment="1">
      <alignment vertical="center" wrapText="1"/>
    </xf>
    <xf numFmtId="0" fontId="46" fillId="0" borderId="5" xfId="0" applyFont="1" applyBorder="1" applyAlignment="1">
      <alignment horizontal="right" vertical="center"/>
    </xf>
    <xf numFmtId="0" fontId="43" fillId="0" borderId="5" xfId="0" applyFont="1" applyBorder="1" applyAlignment="1">
      <alignment horizontal="right" vertical="center" wrapText="1"/>
    </xf>
    <xf numFmtId="168" fontId="43" fillId="0" borderId="5" xfId="188" applyNumberFormat="1" applyFont="1" applyBorder="1" applyAlignment="1">
      <alignment vertical="center" wrapText="1"/>
    </xf>
    <xf numFmtId="0" fontId="2" fillId="0" borderId="5" xfId="80" applyFont="1" applyFill="1" applyBorder="1" applyAlignment="1" applyProtection="1">
      <alignment horizontal="center" vertical="center" wrapText="1"/>
      <protection locked="0"/>
    </xf>
    <xf numFmtId="41" fontId="0" fillId="0" borderId="5" xfId="80" applyNumberFormat="1" applyFont="1" applyFill="1" applyBorder="1" applyAlignment="1" applyProtection="1">
      <alignment vertical="center"/>
      <protection locked="0"/>
    </xf>
    <xf numFmtId="0" fontId="0" fillId="0" borderId="5" xfId="80" applyFont="1" applyFill="1" applyBorder="1" applyAlignment="1" applyProtection="1">
      <alignment horizontal="center" vertical="center" wrapText="1"/>
      <protection locked="0"/>
    </xf>
    <xf numFmtId="9" fontId="0" fillId="0" borderId="5" xfId="187" applyFont="1" applyFill="1" applyBorder="1" applyAlignment="1" applyProtection="1">
      <alignment horizontal="center" vertical="center" wrapText="1"/>
      <protection locked="0"/>
    </xf>
    <xf numFmtId="41" fontId="0" fillId="0" borderId="5" xfId="80" applyNumberFormat="1" applyFont="1" applyFill="1" applyBorder="1" applyAlignment="1" applyProtection="1">
      <alignment horizontal="right" vertical="center"/>
      <protection locked="0"/>
    </xf>
    <xf numFmtId="0" fontId="2" fillId="0" borderId="5" xfId="80" applyFont="1" applyFill="1" applyBorder="1" applyAlignment="1" applyProtection="1">
      <alignment vertical="center" wrapText="1"/>
      <protection locked="0"/>
    </xf>
    <xf numFmtId="41" fontId="2" fillId="0" borderId="5" xfId="80" applyNumberFormat="1" applyFont="1" applyFill="1" applyBorder="1" applyAlignment="1" applyProtection="1">
      <alignment vertical="center"/>
      <protection locked="0"/>
    </xf>
    <xf numFmtId="0" fontId="0" fillId="0" borderId="5" xfId="80" applyFont="1" applyFill="1" applyBorder="1" applyAlignment="1" applyProtection="1">
      <alignment vertical="center" wrapText="1"/>
      <protection locked="0"/>
    </xf>
    <xf numFmtId="41" fontId="2" fillId="0" borderId="5" xfId="80" applyNumberFormat="1" applyFont="1" applyFill="1" applyBorder="1" applyAlignment="1" applyProtection="1">
      <alignment horizontal="right" vertical="center"/>
      <protection locked="0"/>
    </xf>
    <xf numFmtId="9" fontId="2" fillId="0" borderId="10" xfId="187" applyFont="1" applyFill="1" applyBorder="1" applyAlignment="1" applyProtection="1">
      <alignment vertical="center" wrapText="1"/>
      <protection locked="0"/>
    </xf>
    <xf numFmtId="41" fontId="0" fillId="0" borderId="10" xfId="80" applyNumberFormat="1" applyFont="1" applyFill="1" applyBorder="1" applyAlignment="1" applyProtection="1">
      <alignment vertical="center"/>
      <protection locked="0"/>
    </xf>
    <xf numFmtId="41" fontId="0" fillId="0" borderId="0" xfId="80" applyNumberFormat="1" applyFont="1" applyFill="1" applyBorder="1" applyAlignment="1" applyProtection="1">
      <alignment vertical="center" wrapText="1"/>
      <protection locked="0"/>
    </xf>
    <xf numFmtId="41" fontId="3" fillId="0" borderId="10" xfId="80" applyNumberFormat="1" applyFont="1" applyFill="1" applyBorder="1" applyAlignment="1" applyProtection="1">
      <alignment horizontal="center" vertical="center" wrapText="1"/>
      <protection locked="0"/>
    </xf>
    <xf numFmtId="41" fontId="0" fillId="0" borderId="5" xfId="55" applyNumberFormat="1" applyFont="1" applyFill="1" applyBorder="1" applyAlignment="1" applyProtection="1">
      <alignment vertical="center" wrapText="1"/>
      <protection locked="0"/>
    </xf>
    <xf numFmtId="41" fontId="2" fillId="0" borderId="5" xfId="80" applyNumberFormat="1" applyFont="1" applyFill="1" applyBorder="1" applyAlignment="1" applyProtection="1">
      <alignment vertical="center" wrapText="1"/>
      <protection locked="0"/>
    </xf>
    <xf numFmtId="41" fontId="0" fillId="0" borderId="5" xfId="80" applyNumberFormat="1" applyFont="1" applyFill="1" applyBorder="1" applyAlignment="1" applyProtection="1">
      <alignment vertical="center" wrapText="1"/>
      <protection locked="0"/>
    </xf>
    <xf numFmtId="41" fontId="0" fillId="0" borderId="5" xfId="80" applyNumberFormat="1" applyFont="1" applyFill="1" applyBorder="1" applyAlignment="1" applyProtection="1">
      <alignment horizontal="center" vertical="center" wrapText="1"/>
      <protection locked="0"/>
    </xf>
    <xf numFmtId="0" fontId="2" fillId="46" borderId="0" xfId="80" applyFont="1" applyFill="1" applyBorder="1" applyAlignment="1" applyProtection="1">
      <alignment vertical="center"/>
      <protection locked="0"/>
    </xf>
    <xf numFmtId="41" fontId="0" fillId="46" borderId="0" xfId="80" applyNumberFormat="1" applyFont="1" applyFill="1" applyBorder="1" applyAlignment="1" applyProtection="1">
      <alignment vertical="center"/>
      <protection locked="0"/>
    </xf>
    <xf numFmtId="0" fontId="0" fillId="46" borderId="0" xfId="80" applyFont="1" applyFill="1" applyBorder="1" applyAlignment="1" applyProtection="1">
      <alignment vertical="center"/>
      <protection locked="0"/>
    </xf>
    <xf numFmtId="41" fontId="48" fillId="46" borderId="12" xfId="80" applyNumberFormat="1" applyFont="1" applyFill="1" applyBorder="1" applyAlignment="1" applyProtection="1">
      <alignment horizontal="center" wrapText="1"/>
      <protection locked="0"/>
    </xf>
    <xf numFmtId="0" fontId="40" fillId="46" borderId="13" xfId="80" applyFont="1" applyFill="1" applyBorder="1" applyAlignment="1" applyProtection="1">
      <alignment horizontal="center" vertical="center"/>
      <protection locked="0"/>
    </xf>
    <xf numFmtId="41" fontId="40" fillId="46" borderId="11" xfId="80" applyNumberFormat="1" applyFont="1" applyFill="1" applyBorder="1" applyAlignment="1" applyProtection="1">
      <alignment horizontal="center" wrapText="1"/>
      <protection locked="0"/>
    </xf>
    <xf numFmtId="0" fontId="40" fillId="46" borderId="15" xfId="80" applyFont="1" applyFill="1" applyBorder="1" applyAlignment="1" applyProtection="1">
      <alignment horizontal="center" vertical="center"/>
      <protection locked="0"/>
    </xf>
    <xf numFmtId="41" fontId="40" fillId="46" borderId="0" xfId="80" applyNumberFormat="1" applyFont="1" applyFill="1" applyBorder="1" applyAlignment="1" applyProtection="1">
      <alignment horizontal="center" wrapText="1"/>
      <protection locked="0"/>
    </xf>
    <xf numFmtId="0" fontId="40" fillId="46" borderId="18" xfId="80" applyFont="1" applyFill="1" applyBorder="1" applyAlignment="1" applyProtection="1">
      <alignment horizontal="center" vertical="center"/>
      <protection locked="0"/>
    </xf>
    <xf numFmtId="0" fontId="0" fillId="0" borderId="14" xfId="80" applyFont="1" applyFill="1" applyBorder="1" applyAlignment="1" applyProtection="1">
      <alignment vertical="center" wrapText="1"/>
      <protection locked="0"/>
    </xf>
    <xf numFmtId="0" fontId="49" fillId="0" borderId="14" xfId="80" applyFont="1" applyFill="1" applyBorder="1" applyAlignment="1" applyProtection="1">
      <alignment horizontal="right" vertical="center" wrapText="1"/>
      <protection locked="0"/>
    </xf>
    <xf numFmtId="0" fontId="2" fillId="0" borderId="14" xfId="80" applyFont="1" applyFill="1" applyBorder="1" applyAlignment="1" applyProtection="1">
      <alignment horizontal="left" vertical="center" wrapText="1"/>
      <protection locked="0"/>
    </xf>
    <xf numFmtId="0" fontId="2" fillId="0" borderId="0" xfId="80" applyFont="1" applyFill="1" applyBorder="1" applyAlignment="1" applyProtection="1">
      <alignment horizontal="right" vertical="center"/>
      <protection locked="0"/>
    </xf>
    <xf numFmtId="0" fontId="2" fillId="0" borderId="5" xfId="80" applyFont="1" applyFill="1" applyBorder="1" applyAlignment="1" applyProtection="1">
      <alignment horizontal="right" vertical="center"/>
      <protection locked="0"/>
    </xf>
    <xf numFmtId="0" fontId="2" fillId="0" borderId="5" xfId="80" applyFont="1" applyFill="1" applyBorder="1" applyAlignment="1" applyProtection="1">
      <alignment horizontal="right" vertical="center" wrapText="1"/>
      <protection locked="0"/>
    </xf>
    <xf numFmtId="41" fontId="2" fillId="0" borderId="5" xfId="80" applyNumberFormat="1" applyFont="1" applyFill="1" applyBorder="1" applyAlignment="1" applyProtection="1">
      <alignment horizontal="right" vertical="center" wrapText="1"/>
      <protection locked="0"/>
    </xf>
    <xf numFmtId="0" fontId="51" fillId="0" borderId="5" xfId="0" applyFont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51" fillId="0" borderId="17" xfId="0" applyFont="1" applyBorder="1" applyAlignment="1" applyProtection="1">
      <alignment horizontal="left" vertical="center"/>
      <protection locked="0"/>
    </xf>
    <xf numFmtId="0" fontId="40" fillId="46" borderId="17" xfId="80" applyFont="1" applyFill="1" applyBorder="1" applyAlignment="1" applyProtection="1">
      <alignment horizontal="center" vertical="center" wrapText="1"/>
      <protection locked="0"/>
    </xf>
    <xf numFmtId="0" fontId="40" fillId="46" borderId="12" xfId="80" applyFont="1" applyFill="1" applyBorder="1" applyAlignment="1" applyProtection="1">
      <alignment horizontal="center" vertical="center"/>
      <protection locked="0"/>
    </xf>
    <xf numFmtId="0" fontId="40" fillId="46" borderId="11" xfId="80" applyFont="1" applyFill="1" applyBorder="1" applyAlignment="1" applyProtection="1">
      <alignment horizontal="center" vertical="center"/>
      <protection locked="0"/>
    </xf>
    <xf numFmtId="0" fontId="40" fillId="46" borderId="10" xfId="80" applyFont="1" applyFill="1" applyBorder="1" applyAlignment="1" applyProtection="1">
      <alignment horizontal="center" vertical="center"/>
      <protection locked="0"/>
    </xf>
    <xf numFmtId="0" fontId="40" fillId="46" borderId="5" xfId="80" applyFont="1" applyFill="1" applyBorder="1" applyAlignment="1" applyProtection="1">
      <alignment horizontal="center" vertical="center" wrapText="1"/>
      <protection locked="0"/>
    </xf>
    <xf numFmtId="0" fontId="40" fillId="46" borderId="19" xfId="80" applyFont="1" applyFill="1" applyBorder="1" applyAlignment="1" applyProtection="1">
      <alignment horizontal="center" vertical="center"/>
      <protection locked="0"/>
    </xf>
    <xf numFmtId="41" fontId="40" fillId="46" borderId="12" xfId="80" applyNumberFormat="1" applyFont="1" applyFill="1" applyBorder="1" applyAlignment="1" applyProtection="1">
      <alignment horizontal="center" vertical="center"/>
      <protection locked="0"/>
    </xf>
    <xf numFmtId="41" fontId="40" fillId="46" borderId="11" xfId="80" applyNumberFormat="1" applyFont="1" applyFill="1" applyBorder="1" applyAlignment="1" applyProtection="1">
      <alignment horizontal="center" vertical="center"/>
      <protection locked="0"/>
    </xf>
    <xf numFmtId="0" fontId="40" fillId="46" borderId="12" xfId="80" applyFont="1" applyFill="1" applyBorder="1" applyAlignment="1" applyProtection="1">
      <alignment vertical="center" wrapText="1"/>
      <protection locked="0"/>
    </xf>
    <xf numFmtId="0" fontId="40" fillId="46" borderId="11" xfId="80" applyFont="1" applyFill="1" applyBorder="1" applyAlignment="1" applyProtection="1">
      <alignment vertical="center" wrapText="1"/>
      <protection locked="0"/>
    </xf>
  </cellXfs>
  <cellStyles count="189">
    <cellStyle name="_Ali Al Salem_05 26 05_Budg_JBM" xfId="1"/>
    <cellStyle name="_Ali Al Salem_05 27 05" xfId="2"/>
    <cellStyle name="_Copy of SI Budget - Pakistan 041306" xfId="3"/>
    <cellStyle name="_SIP IQC LOE SRL 1 Mar 06 Mod v5" xfId="4"/>
    <cellStyle name="_SIP IQC LOE SRL 26 Feb 06 Mod v3" xfId="5"/>
    <cellStyle name="_Social Impact Staffing" xfId="6"/>
    <cellStyle name="_Staffing to subcontractors- Mod v3" xfId="7"/>
    <cellStyle name="2decimal" xfId="8"/>
    <cellStyle name="40% - Accent4 2" xfId="9"/>
    <cellStyle name="40% - Accent5 2" xfId="10"/>
    <cellStyle name="Accent1 - 20%" xfId="11"/>
    <cellStyle name="Accent1 - 40%" xfId="12"/>
    <cellStyle name="Accent1 - 60%" xfId="13"/>
    <cellStyle name="Accent2 - 20%" xfId="14"/>
    <cellStyle name="Accent2 - 40%" xfId="15"/>
    <cellStyle name="Accent2 - 60%" xfId="16"/>
    <cellStyle name="Accent3 - 20%" xfId="17"/>
    <cellStyle name="Accent3 - 40%" xfId="18"/>
    <cellStyle name="Accent3 - 60%" xfId="19"/>
    <cellStyle name="Accent4 - 20%" xfId="20"/>
    <cellStyle name="Accent4 - 40%" xfId="21"/>
    <cellStyle name="Accent4 - 60%" xfId="22"/>
    <cellStyle name="Accent5 - 20%" xfId="23"/>
    <cellStyle name="Accent5 - 40%" xfId="24"/>
    <cellStyle name="Accent5 - 60%" xfId="25"/>
    <cellStyle name="Accent6 - 20%" xfId="26"/>
    <cellStyle name="Accent6 - 40%" xfId="27"/>
    <cellStyle name="Accent6 - 60%" xfId="28"/>
    <cellStyle name="Actual" xfId="29"/>
    <cellStyle name="Comma  - Style1" xfId="30"/>
    <cellStyle name="Comma  - Style2" xfId="31"/>
    <cellStyle name="Comma  - Style3" xfId="32"/>
    <cellStyle name="Comma  - Style4" xfId="33"/>
    <cellStyle name="Comma  - Style5" xfId="34"/>
    <cellStyle name="Comma  - Style6" xfId="35"/>
    <cellStyle name="Comma  - Style7" xfId="36"/>
    <cellStyle name="Comma  - Style8" xfId="37"/>
    <cellStyle name="Comma 2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omma0" xfId="45"/>
    <cellStyle name="Currency" xfId="188" builtinId="4"/>
    <cellStyle name="Currency [0]b" xfId="46"/>
    <cellStyle name="Currency 2" xfId="47"/>
    <cellStyle name="Currency 3" xfId="48"/>
    <cellStyle name="Currency 3 2" xfId="49"/>
    <cellStyle name="Currency 4" xfId="50"/>
    <cellStyle name="Currency 5" xfId="51"/>
    <cellStyle name="Currency 6" xfId="52"/>
    <cellStyle name="Currency 7" xfId="53"/>
    <cellStyle name="Currency 8" xfId="54"/>
    <cellStyle name="Currency 9" xfId="55"/>
    <cellStyle name="currency(2)" xfId="56"/>
    <cellStyle name="Currency0" xfId="57"/>
    <cellStyle name="Date" xfId="58"/>
    <cellStyle name="Dezimal [0]_Software Project Status" xfId="59"/>
    <cellStyle name="Dezimal_Software Project Status" xfId="60"/>
    <cellStyle name="Double" xfId="61"/>
    <cellStyle name="Dziesiêtny [0]_laroux" xfId="62"/>
    <cellStyle name="Dziesiêtny_laroux" xfId="63"/>
    <cellStyle name="enior 2" xfId="64"/>
    <cellStyle name="Euro" xfId="65"/>
    <cellStyle name="Fixed" xfId="66"/>
    <cellStyle name="Grey" xfId="67"/>
    <cellStyle name="Hyperlink 2" xfId="68"/>
    <cellStyle name="Input [yellow]" xfId="6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70"/>
    <cellStyle name="MS_Arabic" xfId="71"/>
    <cellStyle name="no dec" xfId="72"/>
    <cellStyle name="Normal" xfId="0" builtinId="0"/>
    <cellStyle name="Normal - Style1" xfId="73"/>
    <cellStyle name="Normal 1" xfId="74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2" xfId="82"/>
    <cellStyle name="Normal 2 2" xfId="83"/>
    <cellStyle name="Normal 2 2 2" xfId="84"/>
    <cellStyle name="Normal 2 2 3" xfId="85"/>
    <cellStyle name="Normal 2 3" xfId="86"/>
    <cellStyle name="Normal 2 4" xfId="87"/>
    <cellStyle name="Normal 2 5" xfId="88"/>
    <cellStyle name="Normal 3" xfId="89"/>
    <cellStyle name="Normal 4" xfId="90"/>
    <cellStyle name="Normal 5" xfId="91"/>
    <cellStyle name="Normal 6" xfId="92"/>
    <cellStyle name="Normal 7" xfId="93"/>
    <cellStyle name="Normal 8" xfId="94"/>
    <cellStyle name="Normal 8 2" xfId="95"/>
    <cellStyle name="Normal 9" xfId="96"/>
    <cellStyle name="Normal_Sheet1" xfId="97"/>
    <cellStyle name="normální_laroux" xfId="98"/>
    <cellStyle name="Normalny_laroux" xfId="99"/>
    <cellStyle name="ParaBirimi [0]_konteyner cazayir ingiltere" xfId="100"/>
    <cellStyle name="ParaBirimi_konteyner cazayir ingiltere" xfId="101"/>
    <cellStyle name="Percent" xfId="187" builtinId="5"/>
    <cellStyle name="Percent [2]" xfId="102"/>
    <cellStyle name="Percent 2" xfId="103"/>
    <cellStyle name="Percent 2 2" xfId="104"/>
    <cellStyle name="Percent 3" xfId="105"/>
    <cellStyle name="Percent 4" xfId="106"/>
    <cellStyle name="Planned" xfId="107"/>
    <cellStyle name="PSChar" xfId="108"/>
    <cellStyle name="SAPBEXaggData" xfId="109"/>
    <cellStyle name="SAPBEXaggDataEmph" xfId="110"/>
    <cellStyle name="SAPBEXaggExc1" xfId="111"/>
    <cellStyle name="SAPBEXaggExc1Emph" xfId="112"/>
    <cellStyle name="SAPBEXaggExc2" xfId="113"/>
    <cellStyle name="SAPBEXaggExc2Emph" xfId="114"/>
    <cellStyle name="SAPBEXaggItem" xfId="115"/>
    <cellStyle name="SAPBEXchaText" xfId="116"/>
    <cellStyle name="SAPBEXexcBad7" xfId="117"/>
    <cellStyle name="SAPBEXexcBad8" xfId="118"/>
    <cellStyle name="SAPBEXexcBad9" xfId="119"/>
    <cellStyle name="SAPBEXexcCritical4" xfId="120"/>
    <cellStyle name="SAPBEXexcCritical5" xfId="121"/>
    <cellStyle name="SAPBEXexcCritical6" xfId="122"/>
    <cellStyle name="SAPBEXexcGood1" xfId="123"/>
    <cellStyle name="SAPBEXexcGood2" xfId="124"/>
    <cellStyle name="SAPBEXexcGood3" xfId="125"/>
    <cellStyle name="SAPBEXfilterDrill" xfId="126"/>
    <cellStyle name="SAPBEXfilterItem" xfId="127"/>
    <cellStyle name="SAPBEXfilterText" xfId="128"/>
    <cellStyle name="SAPBEXformats" xfId="129"/>
    <cellStyle name="SAPBEXheaderData" xfId="130"/>
    <cellStyle name="SAPBEXheaderItem" xfId="131"/>
    <cellStyle name="SAPBEXheaderText" xfId="132"/>
    <cellStyle name="SAPBEXresData" xfId="133"/>
    <cellStyle name="SAPBEXresDataEmph" xfId="134"/>
    <cellStyle name="SAPBEXresExc1" xfId="135"/>
    <cellStyle name="SAPBEXresExc1Emph" xfId="136"/>
    <cellStyle name="SAPBEXresExc2" xfId="137"/>
    <cellStyle name="SAPBEXresExc2Emph" xfId="138"/>
    <cellStyle name="SAPBEXresItem" xfId="139"/>
    <cellStyle name="SAPBEXstdData" xfId="140"/>
    <cellStyle name="SAPBEXstdDataEmph" xfId="141"/>
    <cellStyle name="SAPBEXstdItem" xfId="142"/>
    <cellStyle name="SAPBEXsubData" xfId="143"/>
    <cellStyle name="SAPBEXsubDataEmph" xfId="144"/>
    <cellStyle name="SAPBEXsubExc1" xfId="145"/>
    <cellStyle name="SAPBEXsubExc2" xfId="146"/>
    <cellStyle name="SAPBEXsubExc2Emph" xfId="147"/>
    <cellStyle name="SAPBEXtitle" xfId="148"/>
    <cellStyle name="SAPBEXundefined" xfId="149"/>
    <cellStyle name="Sheet Title" xfId="150"/>
    <cellStyle name="Standard_IR-Cast in Situ" xfId="151"/>
    <cellStyle name="Style 1" xfId="152"/>
    <cellStyle name="Virgül [0]_konteyner cazayir ingiltere" xfId="153"/>
    <cellStyle name="Virgül_konteyner cazayir ingiltere" xfId="154"/>
    <cellStyle name="Währung [0]_Software Project Status" xfId="155"/>
    <cellStyle name="Währung_Software Project Status" xfId="156"/>
    <cellStyle name="Walutowy [0]_laroux" xfId="157"/>
    <cellStyle name="Walutowy_laroux" xfId="158"/>
    <cellStyle name="XBodyBottom" xfId="159"/>
    <cellStyle name="XBodyCenter" xfId="160"/>
    <cellStyle name="XBodyTop" xfId="161"/>
    <cellStyle name="XPivot1" xfId="162"/>
    <cellStyle name="XPivot10" xfId="163"/>
    <cellStyle name="XPivot11" xfId="164"/>
    <cellStyle name="XPivot12" xfId="165"/>
    <cellStyle name="XPivot13" xfId="166"/>
    <cellStyle name="XPivot14" xfId="167"/>
    <cellStyle name="XPivot15" xfId="168"/>
    <cellStyle name="XPivot2" xfId="169"/>
    <cellStyle name="XPivot3" xfId="170"/>
    <cellStyle name="XPivot4" xfId="171"/>
    <cellStyle name="XPivot5" xfId="172"/>
    <cellStyle name="XPivot6" xfId="173"/>
    <cellStyle name="XPivot7" xfId="174"/>
    <cellStyle name="XPivot9" xfId="175"/>
    <cellStyle name="XSubtotalLine0" xfId="176"/>
    <cellStyle name="XSubTotalLine1" xfId="177"/>
    <cellStyle name="XSubTotalLine2" xfId="178"/>
    <cellStyle name="XSubTotalLine3" xfId="179"/>
    <cellStyle name="XSubTotalLine4" xfId="180"/>
    <cellStyle name="XSubTotalLine5" xfId="181"/>
    <cellStyle name="XSubTotalLine6" xfId="182"/>
    <cellStyle name="XTitlesHidden" xfId="183"/>
    <cellStyle name="XTitlesUnhidden" xfId="184"/>
    <cellStyle name="XTotals" xfId="185"/>
    <cellStyle name="Обычный_Budget_final_25_02_02" xfId="18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\Documents%20and%20Settings\smalone\Local%20Settings\Temporary%20Internet%20Files\OLK68\CCE%20Russia%20Final%20Budget%20with%20424%20form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3105003_VERSION8_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corneal.PACTWORLD\Local%20Settings\Temporary%20Internet%20Files\Content.Outlook\BZMNW0H3\second%20draft\Pact%20budget_Afghan%20media%208%20month%20extens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dan%20OTI%20Final%20Budget%20Realignment%203%20revised-USAI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ections%20US%20Employee%20PSCs%20May0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 424"/>
      <sheetName val="SF 424a"/>
      <sheetName val="sum"/>
      <sheetName val="CCE"/>
      <sheetName val="Pact"/>
      <sheetName val="CivRussia"/>
      <sheetName val="regions"/>
      <sheetName val="UtchitGaz"/>
      <sheetName val="Samara"/>
      <sheetName val="Grazh"/>
      <sheetName val="SPB"/>
      <sheetName val="USpartne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CF"/>
      <sheetName val="Sum"/>
      <sheetName val="Sum7"/>
      <sheetName val="PL Sum"/>
      <sheetName val="Client Sum"/>
      <sheetName val="RTI Budget Summary"/>
      <sheetName val="ASI"/>
      <sheetName val="Rates"/>
      <sheetName val="ODC in Rupiah"/>
      <sheetName val="Pricing"/>
      <sheetName val="MOBIS Rates"/>
      <sheetName val="MOBIS Budget Summary"/>
      <sheetName val="Rates with Discount"/>
      <sheetName val="CCN Rates with Discount"/>
      <sheetName val="0.75% IFF CCN"/>
      <sheetName val="CCN FBDR"/>
      <sheetName val="professional fringe"/>
      <sheetName val="support fringe"/>
      <sheetName val="Materials&amp;equipment"/>
      <sheetName val="Program Activities "/>
      <sheetName val="Notes"/>
      <sheetName val="0.75% IFF"/>
      <sheetName val="Units"/>
      <sheetName val="Travel Table"/>
      <sheetName val="Deliverables Table"/>
      <sheetName val="Loaded"/>
      <sheetName val="Load5"/>
      <sheetName val="DL Sum"/>
      <sheetName val="Labor"/>
      <sheetName val="PSI-KfW IN budget"/>
      <sheetName val="OFDA IN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>
            <v>0.39</v>
          </cell>
        </row>
      </sheetData>
      <sheetData sheetId="9">
        <row r="3">
          <cell r="C3">
            <v>0.39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s"/>
      <sheetName val="Summary"/>
      <sheetName val="Detail-1"/>
      <sheetName val="Workshops"/>
      <sheetName val="Travel"/>
      <sheetName val="Subs-1"/>
      <sheetName val="SF424"/>
      <sheetName val="SF424A1"/>
      <sheetName val="SF424A2"/>
    </sheetNames>
    <sheetDataSet>
      <sheetData sheetId="0"/>
      <sheetData sheetId="1"/>
      <sheetData sheetId="2">
        <row r="1">
          <cell r="J1">
            <v>1.05</v>
          </cell>
        </row>
        <row r="2">
          <cell r="J2">
            <v>1.0349999999999999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USAID Summary"/>
      <sheetName val="POP"/>
      <sheetName val="PWD"/>
      <sheetName val="Detail"/>
      <sheetName val="Budget Detail -Total Program"/>
      <sheetName val="Staffing Profile - Operations"/>
      <sheetName val="Local ODC"/>
      <sheetName val="Travel Detail "/>
      <sheetName val="CCN Office positions"/>
      <sheetName val="CCN Allowances"/>
      <sheetName val="Months of Office Operations"/>
      <sheetName val="Workshops "/>
      <sheetName val="Travel Detail  - Expat"/>
      <sheetName val="Travel Detail  HO STTA &amp; Cons"/>
      <sheetName val="Procurement Plan"/>
      <sheetName val="Distribution Plan"/>
    </sheetNames>
    <sheetDataSet>
      <sheetData sheetId="0">
        <row r="22">
          <cell r="C22">
            <v>1.0249999999999999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 Employees &amp; PSCs"/>
      <sheetName val="November MTD"/>
      <sheetName val="Dec final"/>
      <sheetName val="Dec MTD"/>
      <sheetName val="Jan MTD"/>
      <sheetName val="Feb MTD"/>
      <sheetName val="Mar MTD"/>
      <sheetName val="B1560_SUM_003_2008"/>
      <sheetName val="PT4"/>
      <sheetName val="StyleSheet"/>
      <sheetName val="PT3"/>
      <sheetName val="PT2"/>
      <sheetName val="P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B6" sqref="B6"/>
    </sheetView>
  </sheetViews>
  <sheetFormatPr defaultRowHeight="12.75"/>
  <cols>
    <col min="1" max="1" width="5.5703125" style="2" customWidth="1"/>
    <col min="2" max="3" width="27.140625" style="3" customWidth="1"/>
    <col min="4" max="4" width="4.5703125" style="4" customWidth="1"/>
    <col min="5" max="8" width="20.85546875" style="4" customWidth="1"/>
    <col min="9" max="9" width="32.42578125" style="4" customWidth="1"/>
    <col min="10" max="11" width="24.42578125" style="4" customWidth="1"/>
    <col min="12" max="249" width="9.140625" style="4"/>
    <col min="250" max="252" width="24.42578125" style="4" customWidth="1"/>
    <col min="253" max="253" width="9.140625" style="4"/>
    <col min="254" max="254" width="28.42578125" style="4" customWidth="1"/>
    <col min="255" max="256" width="25" style="4" customWidth="1"/>
    <col min="257" max="505" width="9.140625" style="4"/>
    <col min="506" max="508" width="24.42578125" style="4" customWidth="1"/>
    <col min="509" max="509" width="9.140625" style="4"/>
    <col min="510" max="510" width="28.42578125" style="4" customWidth="1"/>
    <col min="511" max="512" width="25" style="4" customWidth="1"/>
    <col min="513" max="761" width="9.140625" style="4"/>
    <col min="762" max="764" width="24.42578125" style="4" customWidth="1"/>
    <col min="765" max="765" width="9.140625" style="4"/>
    <col min="766" max="766" width="28.42578125" style="4" customWidth="1"/>
    <col min="767" max="768" width="25" style="4" customWidth="1"/>
    <col min="769" max="1017" width="9.140625" style="4"/>
    <col min="1018" max="1020" width="24.42578125" style="4" customWidth="1"/>
    <col min="1021" max="1021" width="9.140625" style="4"/>
    <col min="1022" max="1022" width="28.42578125" style="4" customWidth="1"/>
    <col min="1023" max="1024" width="25" style="4" customWidth="1"/>
    <col min="1025" max="1273" width="9.140625" style="4"/>
    <col min="1274" max="1276" width="24.42578125" style="4" customWidth="1"/>
    <col min="1277" max="1277" width="9.140625" style="4"/>
    <col min="1278" max="1278" width="28.42578125" style="4" customWidth="1"/>
    <col min="1279" max="1280" width="25" style="4" customWidth="1"/>
    <col min="1281" max="1529" width="9.140625" style="4"/>
    <col min="1530" max="1532" width="24.42578125" style="4" customWidth="1"/>
    <col min="1533" max="1533" width="9.140625" style="4"/>
    <col min="1534" max="1534" width="28.42578125" style="4" customWidth="1"/>
    <col min="1535" max="1536" width="25" style="4" customWidth="1"/>
    <col min="1537" max="1785" width="9.140625" style="4"/>
    <col min="1786" max="1788" width="24.42578125" style="4" customWidth="1"/>
    <col min="1789" max="1789" width="9.140625" style="4"/>
    <col min="1790" max="1790" width="28.42578125" style="4" customWidth="1"/>
    <col min="1791" max="1792" width="25" style="4" customWidth="1"/>
    <col min="1793" max="2041" width="9.140625" style="4"/>
    <col min="2042" max="2044" width="24.42578125" style="4" customWidth="1"/>
    <col min="2045" max="2045" width="9.140625" style="4"/>
    <col min="2046" max="2046" width="28.42578125" style="4" customWidth="1"/>
    <col min="2047" max="2048" width="25" style="4" customWidth="1"/>
    <col min="2049" max="2297" width="9.140625" style="4"/>
    <col min="2298" max="2300" width="24.42578125" style="4" customWidth="1"/>
    <col min="2301" max="2301" width="9.140625" style="4"/>
    <col min="2302" max="2302" width="28.42578125" style="4" customWidth="1"/>
    <col min="2303" max="2304" width="25" style="4" customWidth="1"/>
    <col min="2305" max="2553" width="9.140625" style="4"/>
    <col min="2554" max="2556" width="24.42578125" style="4" customWidth="1"/>
    <col min="2557" max="2557" width="9.140625" style="4"/>
    <col min="2558" max="2558" width="28.42578125" style="4" customWidth="1"/>
    <col min="2559" max="2560" width="25" style="4" customWidth="1"/>
    <col min="2561" max="2809" width="9.140625" style="4"/>
    <col min="2810" max="2812" width="24.42578125" style="4" customWidth="1"/>
    <col min="2813" max="2813" width="9.140625" style="4"/>
    <col min="2814" max="2814" width="28.42578125" style="4" customWidth="1"/>
    <col min="2815" max="2816" width="25" style="4" customWidth="1"/>
    <col min="2817" max="3065" width="9.140625" style="4"/>
    <col min="3066" max="3068" width="24.42578125" style="4" customWidth="1"/>
    <col min="3069" max="3069" width="9.140625" style="4"/>
    <col min="3070" max="3070" width="28.42578125" style="4" customWidth="1"/>
    <col min="3071" max="3072" width="25" style="4" customWidth="1"/>
    <col min="3073" max="3321" width="9.140625" style="4"/>
    <col min="3322" max="3324" width="24.42578125" style="4" customWidth="1"/>
    <col min="3325" max="3325" width="9.140625" style="4"/>
    <col min="3326" max="3326" width="28.42578125" style="4" customWidth="1"/>
    <col min="3327" max="3328" width="25" style="4" customWidth="1"/>
    <col min="3329" max="3577" width="9.140625" style="4"/>
    <col min="3578" max="3580" width="24.42578125" style="4" customWidth="1"/>
    <col min="3581" max="3581" width="9.140625" style="4"/>
    <col min="3582" max="3582" width="28.42578125" style="4" customWidth="1"/>
    <col min="3583" max="3584" width="25" style="4" customWidth="1"/>
    <col min="3585" max="3833" width="9.140625" style="4"/>
    <col min="3834" max="3836" width="24.42578125" style="4" customWidth="1"/>
    <col min="3837" max="3837" width="9.140625" style="4"/>
    <col min="3838" max="3838" width="28.42578125" style="4" customWidth="1"/>
    <col min="3839" max="3840" width="25" style="4" customWidth="1"/>
    <col min="3841" max="4089" width="9.140625" style="4"/>
    <col min="4090" max="4092" width="24.42578125" style="4" customWidth="1"/>
    <col min="4093" max="4093" width="9.140625" style="4"/>
    <col min="4094" max="4094" width="28.42578125" style="4" customWidth="1"/>
    <col min="4095" max="4096" width="25" style="4" customWidth="1"/>
    <col min="4097" max="4345" width="9.140625" style="4"/>
    <col min="4346" max="4348" width="24.42578125" style="4" customWidth="1"/>
    <col min="4349" max="4349" width="9.140625" style="4"/>
    <col min="4350" max="4350" width="28.42578125" style="4" customWidth="1"/>
    <col min="4351" max="4352" width="25" style="4" customWidth="1"/>
    <col min="4353" max="4601" width="9.140625" style="4"/>
    <col min="4602" max="4604" width="24.42578125" style="4" customWidth="1"/>
    <col min="4605" max="4605" width="9.140625" style="4"/>
    <col min="4606" max="4606" width="28.42578125" style="4" customWidth="1"/>
    <col min="4607" max="4608" width="25" style="4" customWidth="1"/>
    <col min="4609" max="4857" width="9.140625" style="4"/>
    <col min="4858" max="4860" width="24.42578125" style="4" customWidth="1"/>
    <col min="4861" max="4861" width="9.140625" style="4"/>
    <col min="4862" max="4862" width="28.42578125" style="4" customWidth="1"/>
    <col min="4863" max="4864" width="25" style="4" customWidth="1"/>
    <col min="4865" max="5113" width="9.140625" style="4"/>
    <col min="5114" max="5116" width="24.42578125" style="4" customWidth="1"/>
    <col min="5117" max="5117" width="9.140625" style="4"/>
    <col min="5118" max="5118" width="28.42578125" style="4" customWidth="1"/>
    <col min="5119" max="5120" width="25" style="4" customWidth="1"/>
    <col min="5121" max="5369" width="9.140625" style="4"/>
    <col min="5370" max="5372" width="24.42578125" style="4" customWidth="1"/>
    <col min="5373" max="5373" width="9.140625" style="4"/>
    <col min="5374" max="5374" width="28.42578125" style="4" customWidth="1"/>
    <col min="5375" max="5376" width="25" style="4" customWidth="1"/>
    <col min="5377" max="5625" width="9.140625" style="4"/>
    <col min="5626" max="5628" width="24.42578125" style="4" customWidth="1"/>
    <col min="5629" max="5629" width="9.140625" style="4"/>
    <col min="5630" max="5630" width="28.42578125" style="4" customWidth="1"/>
    <col min="5631" max="5632" width="25" style="4" customWidth="1"/>
    <col min="5633" max="5881" width="9.140625" style="4"/>
    <col min="5882" max="5884" width="24.42578125" style="4" customWidth="1"/>
    <col min="5885" max="5885" width="9.140625" style="4"/>
    <col min="5886" max="5886" width="28.42578125" style="4" customWidth="1"/>
    <col min="5887" max="5888" width="25" style="4" customWidth="1"/>
    <col min="5889" max="6137" width="9.140625" style="4"/>
    <col min="6138" max="6140" width="24.42578125" style="4" customWidth="1"/>
    <col min="6141" max="6141" width="9.140625" style="4"/>
    <col min="6142" max="6142" width="28.42578125" style="4" customWidth="1"/>
    <col min="6143" max="6144" width="25" style="4" customWidth="1"/>
    <col min="6145" max="6393" width="9.140625" style="4"/>
    <col min="6394" max="6396" width="24.42578125" style="4" customWidth="1"/>
    <col min="6397" max="6397" width="9.140625" style="4"/>
    <col min="6398" max="6398" width="28.42578125" style="4" customWidth="1"/>
    <col min="6399" max="6400" width="25" style="4" customWidth="1"/>
    <col min="6401" max="6649" width="9.140625" style="4"/>
    <col min="6650" max="6652" width="24.42578125" style="4" customWidth="1"/>
    <col min="6653" max="6653" width="9.140625" style="4"/>
    <col min="6654" max="6654" width="28.42578125" style="4" customWidth="1"/>
    <col min="6655" max="6656" width="25" style="4" customWidth="1"/>
    <col min="6657" max="6905" width="9.140625" style="4"/>
    <col min="6906" max="6908" width="24.42578125" style="4" customWidth="1"/>
    <col min="6909" max="6909" width="9.140625" style="4"/>
    <col min="6910" max="6910" width="28.42578125" style="4" customWidth="1"/>
    <col min="6911" max="6912" width="25" style="4" customWidth="1"/>
    <col min="6913" max="7161" width="9.140625" style="4"/>
    <col min="7162" max="7164" width="24.42578125" style="4" customWidth="1"/>
    <col min="7165" max="7165" width="9.140625" style="4"/>
    <col min="7166" max="7166" width="28.42578125" style="4" customWidth="1"/>
    <col min="7167" max="7168" width="25" style="4" customWidth="1"/>
    <col min="7169" max="7417" width="9.140625" style="4"/>
    <col min="7418" max="7420" width="24.42578125" style="4" customWidth="1"/>
    <col min="7421" max="7421" width="9.140625" style="4"/>
    <col min="7422" max="7422" width="28.42578125" style="4" customWidth="1"/>
    <col min="7423" max="7424" width="25" style="4" customWidth="1"/>
    <col min="7425" max="7673" width="9.140625" style="4"/>
    <col min="7674" max="7676" width="24.42578125" style="4" customWidth="1"/>
    <col min="7677" max="7677" width="9.140625" style="4"/>
    <col min="7678" max="7678" width="28.42578125" style="4" customWidth="1"/>
    <col min="7679" max="7680" width="25" style="4" customWidth="1"/>
    <col min="7681" max="7929" width="9.140625" style="4"/>
    <col min="7930" max="7932" width="24.42578125" style="4" customWidth="1"/>
    <col min="7933" max="7933" width="9.140625" style="4"/>
    <col min="7934" max="7934" width="28.42578125" style="4" customWidth="1"/>
    <col min="7935" max="7936" width="25" style="4" customWidth="1"/>
    <col min="7937" max="8185" width="9.140625" style="4"/>
    <col min="8186" max="8188" width="24.42578125" style="4" customWidth="1"/>
    <col min="8189" max="8189" width="9.140625" style="4"/>
    <col min="8190" max="8190" width="28.42578125" style="4" customWidth="1"/>
    <col min="8191" max="8192" width="25" style="4" customWidth="1"/>
    <col min="8193" max="8441" width="9.140625" style="4"/>
    <col min="8442" max="8444" width="24.42578125" style="4" customWidth="1"/>
    <col min="8445" max="8445" width="9.140625" style="4"/>
    <col min="8446" max="8446" width="28.42578125" style="4" customWidth="1"/>
    <col min="8447" max="8448" width="25" style="4" customWidth="1"/>
    <col min="8449" max="8697" width="9.140625" style="4"/>
    <col min="8698" max="8700" width="24.42578125" style="4" customWidth="1"/>
    <col min="8701" max="8701" width="9.140625" style="4"/>
    <col min="8702" max="8702" width="28.42578125" style="4" customWidth="1"/>
    <col min="8703" max="8704" width="25" style="4" customWidth="1"/>
    <col min="8705" max="8953" width="9.140625" style="4"/>
    <col min="8954" max="8956" width="24.42578125" style="4" customWidth="1"/>
    <col min="8957" max="8957" width="9.140625" style="4"/>
    <col min="8958" max="8958" width="28.42578125" style="4" customWidth="1"/>
    <col min="8959" max="8960" width="25" style="4" customWidth="1"/>
    <col min="8961" max="9209" width="9.140625" style="4"/>
    <col min="9210" max="9212" width="24.42578125" style="4" customWidth="1"/>
    <col min="9213" max="9213" width="9.140625" style="4"/>
    <col min="9214" max="9214" width="28.42578125" style="4" customWidth="1"/>
    <col min="9215" max="9216" width="25" style="4" customWidth="1"/>
    <col min="9217" max="9465" width="9.140625" style="4"/>
    <col min="9466" max="9468" width="24.42578125" style="4" customWidth="1"/>
    <col min="9469" max="9469" width="9.140625" style="4"/>
    <col min="9470" max="9470" width="28.42578125" style="4" customWidth="1"/>
    <col min="9471" max="9472" width="25" style="4" customWidth="1"/>
    <col min="9473" max="9721" width="9.140625" style="4"/>
    <col min="9722" max="9724" width="24.42578125" style="4" customWidth="1"/>
    <col min="9725" max="9725" width="9.140625" style="4"/>
    <col min="9726" max="9726" width="28.42578125" style="4" customWidth="1"/>
    <col min="9727" max="9728" width="25" style="4" customWidth="1"/>
    <col min="9729" max="9977" width="9.140625" style="4"/>
    <col min="9978" max="9980" width="24.42578125" style="4" customWidth="1"/>
    <col min="9981" max="9981" width="9.140625" style="4"/>
    <col min="9982" max="9982" width="28.42578125" style="4" customWidth="1"/>
    <col min="9983" max="9984" width="25" style="4" customWidth="1"/>
    <col min="9985" max="10233" width="9.140625" style="4"/>
    <col min="10234" max="10236" width="24.42578125" style="4" customWidth="1"/>
    <col min="10237" max="10237" width="9.140625" style="4"/>
    <col min="10238" max="10238" width="28.42578125" style="4" customWidth="1"/>
    <col min="10239" max="10240" width="25" style="4" customWidth="1"/>
    <col min="10241" max="10489" width="9.140625" style="4"/>
    <col min="10490" max="10492" width="24.42578125" style="4" customWidth="1"/>
    <col min="10493" max="10493" width="9.140625" style="4"/>
    <col min="10494" max="10494" width="28.42578125" style="4" customWidth="1"/>
    <col min="10495" max="10496" width="25" style="4" customWidth="1"/>
    <col min="10497" max="10745" width="9.140625" style="4"/>
    <col min="10746" max="10748" width="24.42578125" style="4" customWidth="1"/>
    <col min="10749" max="10749" width="9.140625" style="4"/>
    <col min="10750" max="10750" width="28.42578125" style="4" customWidth="1"/>
    <col min="10751" max="10752" width="25" style="4" customWidth="1"/>
    <col min="10753" max="11001" width="9.140625" style="4"/>
    <col min="11002" max="11004" width="24.42578125" style="4" customWidth="1"/>
    <col min="11005" max="11005" width="9.140625" style="4"/>
    <col min="11006" max="11006" width="28.42578125" style="4" customWidth="1"/>
    <col min="11007" max="11008" width="25" style="4" customWidth="1"/>
    <col min="11009" max="11257" width="9.140625" style="4"/>
    <col min="11258" max="11260" width="24.42578125" style="4" customWidth="1"/>
    <col min="11261" max="11261" width="9.140625" style="4"/>
    <col min="11262" max="11262" width="28.42578125" style="4" customWidth="1"/>
    <col min="11263" max="11264" width="25" style="4" customWidth="1"/>
    <col min="11265" max="11513" width="9.140625" style="4"/>
    <col min="11514" max="11516" width="24.42578125" style="4" customWidth="1"/>
    <col min="11517" max="11517" width="9.140625" style="4"/>
    <col min="11518" max="11518" width="28.42578125" style="4" customWidth="1"/>
    <col min="11519" max="11520" width="25" style="4" customWidth="1"/>
    <col min="11521" max="11769" width="9.140625" style="4"/>
    <col min="11770" max="11772" width="24.42578125" style="4" customWidth="1"/>
    <col min="11773" max="11773" width="9.140625" style="4"/>
    <col min="11774" max="11774" width="28.42578125" style="4" customWidth="1"/>
    <col min="11775" max="11776" width="25" style="4" customWidth="1"/>
    <col min="11777" max="12025" width="9.140625" style="4"/>
    <col min="12026" max="12028" width="24.42578125" style="4" customWidth="1"/>
    <col min="12029" max="12029" width="9.140625" style="4"/>
    <col min="12030" max="12030" width="28.42578125" style="4" customWidth="1"/>
    <col min="12031" max="12032" width="25" style="4" customWidth="1"/>
    <col min="12033" max="12281" width="9.140625" style="4"/>
    <col min="12282" max="12284" width="24.42578125" style="4" customWidth="1"/>
    <col min="12285" max="12285" width="9.140625" style="4"/>
    <col min="12286" max="12286" width="28.42578125" style="4" customWidth="1"/>
    <col min="12287" max="12288" width="25" style="4" customWidth="1"/>
    <col min="12289" max="12537" width="9.140625" style="4"/>
    <col min="12538" max="12540" width="24.42578125" style="4" customWidth="1"/>
    <col min="12541" max="12541" width="9.140625" style="4"/>
    <col min="12542" max="12542" width="28.42578125" style="4" customWidth="1"/>
    <col min="12543" max="12544" width="25" style="4" customWidth="1"/>
    <col min="12545" max="12793" width="9.140625" style="4"/>
    <col min="12794" max="12796" width="24.42578125" style="4" customWidth="1"/>
    <col min="12797" max="12797" width="9.140625" style="4"/>
    <col min="12798" max="12798" width="28.42578125" style="4" customWidth="1"/>
    <col min="12799" max="12800" width="25" style="4" customWidth="1"/>
    <col min="12801" max="13049" width="9.140625" style="4"/>
    <col min="13050" max="13052" width="24.42578125" style="4" customWidth="1"/>
    <col min="13053" max="13053" width="9.140625" style="4"/>
    <col min="13054" max="13054" width="28.42578125" style="4" customWidth="1"/>
    <col min="13055" max="13056" width="25" style="4" customWidth="1"/>
    <col min="13057" max="13305" width="9.140625" style="4"/>
    <col min="13306" max="13308" width="24.42578125" style="4" customWidth="1"/>
    <col min="13309" max="13309" width="9.140625" style="4"/>
    <col min="13310" max="13310" width="28.42578125" style="4" customWidth="1"/>
    <col min="13311" max="13312" width="25" style="4" customWidth="1"/>
    <col min="13313" max="13561" width="9.140625" style="4"/>
    <col min="13562" max="13564" width="24.42578125" style="4" customWidth="1"/>
    <col min="13565" max="13565" width="9.140625" style="4"/>
    <col min="13566" max="13566" width="28.42578125" style="4" customWidth="1"/>
    <col min="13567" max="13568" width="25" style="4" customWidth="1"/>
    <col min="13569" max="13817" width="9.140625" style="4"/>
    <col min="13818" max="13820" width="24.42578125" style="4" customWidth="1"/>
    <col min="13821" max="13821" width="9.140625" style="4"/>
    <col min="13822" max="13822" width="28.42578125" style="4" customWidth="1"/>
    <col min="13823" max="13824" width="25" style="4" customWidth="1"/>
    <col min="13825" max="14073" width="9.140625" style="4"/>
    <col min="14074" max="14076" width="24.42578125" style="4" customWidth="1"/>
    <col min="14077" max="14077" width="9.140625" style="4"/>
    <col min="14078" max="14078" width="28.42578125" style="4" customWidth="1"/>
    <col min="14079" max="14080" width="25" style="4" customWidth="1"/>
    <col min="14081" max="14329" width="9.140625" style="4"/>
    <col min="14330" max="14332" width="24.42578125" style="4" customWidth="1"/>
    <col min="14333" max="14333" width="9.140625" style="4"/>
    <col min="14334" max="14334" width="28.42578125" style="4" customWidth="1"/>
    <col min="14335" max="14336" width="25" style="4" customWidth="1"/>
    <col min="14337" max="14585" width="9.140625" style="4"/>
    <col min="14586" max="14588" width="24.42578125" style="4" customWidth="1"/>
    <col min="14589" max="14589" width="9.140625" style="4"/>
    <col min="14590" max="14590" width="28.42578125" style="4" customWidth="1"/>
    <col min="14591" max="14592" width="25" style="4" customWidth="1"/>
    <col min="14593" max="14841" width="9.140625" style="4"/>
    <col min="14842" max="14844" width="24.42578125" style="4" customWidth="1"/>
    <col min="14845" max="14845" width="9.140625" style="4"/>
    <col min="14846" max="14846" width="28.42578125" style="4" customWidth="1"/>
    <col min="14847" max="14848" width="25" style="4" customWidth="1"/>
    <col min="14849" max="15097" width="9.140625" style="4"/>
    <col min="15098" max="15100" width="24.42578125" style="4" customWidth="1"/>
    <col min="15101" max="15101" width="9.140625" style="4"/>
    <col min="15102" max="15102" width="28.42578125" style="4" customWidth="1"/>
    <col min="15103" max="15104" width="25" style="4" customWidth="1"/>
    <col min="15105" max="15353" width="9.140625" style="4"/>
    <col min="15354" max="15356" width="24.42578125" style="4" customWidth="1"/>
    <col min="15357" max="15357" width="9.140625" style="4"/>
    <col min="15358" max="15358" width="28.42578125" style="4" customWidth="1"/>
    <col min="15359" max="15360" width="25" style="4" customWidth="1"/>
    <col min="15361" max="15609" width="9.140625" style="4"/>
    <col min="15610" max="15612" width="24.42578125" style="4" customWidth="1"/>
    <col min="15613" max="15613" width="9.140625" style="4"/>
    <col min="15614" max="15614" width="28.42578125" style="4" customWidth="1"/>
    <col min="15615" max="15616" width="25" style="4" customWidth="1"/>
    <col min="15617" max="15865" width="9.140625" style="4"/>
    <col min="15866" max="15868" width="24.42578125" style="4" customWidth="1"/>
    <col min="15869" max="15869" width="9.140625" style="4"/>
    <col min="15870" max="15870" width="28.42578125" style="4" customWidth="1"/>
    <col min="15871" max="15872" width="25" style="4" customWidth="1"/>
    <col min="15873" max="16121" width="9.140625" style="4"/>
    <col min="16122" max="16124" width="24.42578125" style="4" customWidth="1"/>
    <col min="16125" max="16125" width="9.140625" style="4"/>
    <col min="16126" max="16126" width="28.42578125" style="4" customWidth="1"/>
    <col min="16127" max="16128" width="25" style="4" customWidth="1"/>
    <col min="16129" max="16384" width="9.140625" style="4"/>
  </cols>
  <sheetData>
    <row r="1" spans="1:11">
      <c r="A1" s="2" t="str">
        <f>'Բյուջեի բացվածք'!A1</f>
        <v>Հավելված 2։ Բյուջեի նկարագրություն</v>
      </c>
    </row>
    <row r="2" spans="1:11">
      <c r="A2" s="2" t="s">
        <v>0</v>
      </c>
    </row>
    <row r="3" spans="1:11">
      <c r="A3" s="2" t="e">
        <f>'Բյուջեի բացվածք'!#REF!</f>
        <v>#REF!</v>
      </c>
    </row>
    <row r="5" spans="1:11" s="3" customFormat="1">
      <c r="A5" s="5"/>
      <c r="B5" s="20" t="s">
        <v>11</v>
      </c>
      <c r="C5" s="20" t="s">
        <v>12</v>
      </c>
      <c r="E5" s="28" t="s">
        <v>3</v>
      </c>
      <c r="F5" s="28" t="s">
        <v>1</v>
      </c>
      <c r="G5" s="28" t="s">
        <v>2</v>
      </c>
    </row>
    <row r="6" spans="1:11">
      <c r="B6" s="21" t="s">
        <v>7</v>
      </c>
      <c r="C6" s="22" t="s">
        <v>7</v>
      </c>
      <c r="E6" s="6" t="s">
        <v>4</v>
      </c>
      <c r="F6" s="7">
        <f>'Բյուջեի բացվածք'!F14</f>
        <v>0</v>
      </c>
      <c r="G6" s="7">
        <f>F6</f>
        <v>0</v>
      </c>
    </row>
    <row r="7" spans="1:11" s="8" customFormat="1">
      <c r="B7" s="23"/>
      <c r="C7" s="23"/>
      <c r="E7" s="6" t="s">
        <v>9</v>
      </c>
      <c r="F7" s="7">
        <f>'Բյուջեի բացվածք'!F19</f>
        <v>0</v>
      </c>
      <c r="G7" s="7">
        <f t="shared" ref="G7:G9" si="0">F7</f>
        <v>0</v>
      </c>
    </row>
    <row r="8" spans="1:11">
      <c r="B8" s="20" t="s">
        <v>16</v>
      </c>
      <c r="C8" s="34"/>
      <c r="E8" s="6" t="s">
        <v>8</v>
      </c>
      <c r="F8" s="7">
        <f>'Բյուջեի բացվածք'!F25</f>
        <v>0</v>
      </c>
      <c r="G8" s="7">
        <f t="shared" si="0"/>
        <v>0</v>
      </c>
    </row>
    <row r="9" spans="1:11">
      <c r="B9" s="23"/>
      <c r="C9" s="23"/>
      <c r="E9" s="6" t="s">
        <v>10</v>
      </c>
      <c r="F9" s="7">
        <f>'Բյուջեի բացվածք'!F31</f>
        <v>0</v>
      </c>
      <c r="G9" s="7">
        <f t="shared" si="0"/>
        <v>0</v>
      </c>
    </row>
    <row r="10" spans="1:11">
      <c r="B10" s="20" t="s">
        <v>13</v>
      </c>
      <c r="C10" s="20" t="s">
        <v>14</v>
      </c>
      <c r="E10" s="6" t="s">
        <v>6</v>
      </c>
      <c r="F10" s="7">
        <f>'Բյուջեի բացվածք'!F35</f>
        <v>0</v>
      </c>
      <c r="G10" s="7">
        <f t="shared" ref="G10" si="1">F10</f>
        <v>0</v>
      </c>
    </row>
    <row r="11" spans="1:11">
      <c r="B11" s="7">
        <f>F11</f>
        <v>0</v>
      </c>
      <c r="C11" s="7">
        <f>G11</f>
        <v>0</v>
      </c>
      <c r="E11" s="9" t="s">
        <v>5</v>
      </c>
      <c r="F11" s="10">
        <f>SUM(F6:F10)</f>
        <v>0</v>
      </c>
      <c r="G11" s="10">
        <f>SUM(G6:G10)</f>
        <v>0</v>
      </c>
    </row>
    <row r="12" spans="1:11" s="31" customFormat="1">
      <c r="B12" s="3"/>
      <c r="C12" s="3"/>
      <c r="F12" s="33"/>
    </row>
    <row r="13" spans="1:11">
      <c r="A13" s="4"/>
      <c r="B13" s="20" t="s">
        <v>15</v>
      </c>
      <c r="C13" s="35" t="e">
        <f>#REF!+#REF!+#REF!</f>
        <v>#REF!</v>
      </c>
      <c r="D13" s="25"/>
      <c r="E13" s="25"/>
      <c r="F13" s="27"/>
      <c r="G13" s="25"/>
    </row>
    <row r="14" spans="1:11" s="30" customFormat="1">
      <c r="B14" s="32"/>
      <c r="C14" s="36"/>
      <c r="D14" s="29"/>
      <c r="E14" s="25"/>
      <c r="F14" s="25"/>
      <c r="G14" s="25"/>
    </row>
    <row r="15" spans="1:11">
      <c r="B15" s="20" t="s">
        <v>17</v>
      </c>
      <c r="C15" s="37"/>
      <c r="D15" s="25"/>
      <c r="E15" s="25"/>
      <c r="F15" s="25"/>
      <c r="G15" s="25"/>
    </row>
    <row r="16" spans="1:11">
      <c r="B16" s="29"/>
      <c r="C16" s="29"/>
      <c r="D16" s="25"/>
      <c r="E16" s="26"/>
      <c r="F16" s="26"/>
      <c r="G16" s="26"/>
      <c r="I16" s="47"/>
      <c r="J16" s="48" t="s">
        <v>1</v>
      </c>
      <c r="K16" s="48" t="s">
        <v>2</v>
      </c>
    </row>
    <row r="17" spans="2:11" s="4" customFormat="1">
      <c r="B17" s="24"/>
      <c r="C17" s="38"/>
      <c r="D17" s="25"/>
      <c r="E17" s="25"/>
      <c r="F17" s="25"/>
      <c r="G17" s="25"/>
      <c r="I17" s="49" t="s">
        <v>18</v>
      </c>
      <c r="J17" s="50">
        <v>0</v>
      </c>
      <c r="K17" s="50">
        <v>0</v>
      </c>
    </row>
    <row r="18" spans="2:11" s="4" customFormat="1">
      <c r="B18" s="24"/>
      <c r="C18" s="24"/>
      <c r="D18" s="25"/>
      <c r="E18" s="25"/>
      <c r="F18" s="25"/>
      <c r="G18" s="25"/>
      <c r="I18" s="51" t="s">
        <v>19</v>
      </c>
      <c r="J18" s="50">
        <f>J19-J17</f>
        <v>0</v>
      </c>
      <c r="K18" s="50">
        <f>K19-K17</f>
        <v>0</v>
      </c>
    </row>
    <row r="19" spans="2:11" s="4" customFormat="1">
      <c r="B19" s="24"/>
      <c r="C19" s="24"/>
      <c r="I19" s="52" t="s">
        <v>20</v>
      </c>
      <c r="J19" s="53">
        <f>F11</f>
        <v>0</v>
      </c>
      <c r="K19" s="53">
        <f>G11</f>
        <v>0</v>
      </c>
    </row>
    <row r="20" spans="2:11" s="4" customFormat="1">
      <c r="B20" s="24"/>
      <c r="C20" s="2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38"/>
  <sheetViews>
    <sheetView tabSelected="1" topLeftCell="A28" zoomScale="90" zoomScaleNormal="90" workbookViewId="0">
      <selection activeCell="D6" sqref="D6:D8"/>
    </sheetView>
  </sheetViews>
  <sheetFormatPr defaultColWidth="29.42578125" defaultRowHeight="12.75"/>
  <cols>
    <col min="1" max="1" width="56.140625" style="15" customWidth="1"/>
    <col min="2" max="2" width="8.7109375" style="12" bestFit="1" customWidth="1"/>
    <col min="3" max="3" width="7.85546875" style="12" bestFit="1" customWidth="1"/>
    <col min="4" max="4" width="26.140625" style="13" bestFit="1" customWidth="1"/>
    <col min="5" max="5" width="10.42578125" style="65" bestFit="1" customWidth="1"/>
    <col min="6" max="6" width="13.140625" style="14" bestFit="1" customWidth="1"/>
    <col min="7" max="7" width="192.140625" style="15" bestFit="1" customWidth="1"/>
    <col min="8" max="16384" width="29.42578125" style="15"/>
  </cols>
  <sheetData>
    <row r="1" spans="1:7" ht="12.75" customHeight="1">
      <c r="A1" s="87" t="s">
        <v>36</v>
      </c>
      <c r="B1" s="88" t="s">
        <v>37</v>
      </c>
      <c r="C1" s="89"/>
      <c r="D1" s="89"/>
      <c r="E1" s="89"/>
      <c r="F1" s="89"/>
      <c r="G1" s="89"/>
    </row>
    <row r="2" spans="1:7" ht="12.75" customHeight="1">
      <c r="A2" s="87"/>
      <c r="B2" s="89"/>
      <c r="C2" s="89"/>
      <c r="D2" s="89"/>
      <c r="E2" s="89"/>
      <c r="F2" s="89"/>
      <c r="G2" s="89"/>
    </row>
    <row r="3" spans="1:7" ht="12.75" customHeight="1">
      <c r="A3" s="87" t="s">
        <v>24</v>
      </c>
      <c r="B3" s="89"/>
      <c r="C3" s="89"/>
      <c r="D3" s="89"/>
      <c r="E3" s="89"/>
      <c r="F3" s="89"/>
      <c r="G3" s="89"/>
    </row>
    <row r="4" spans="1:7" ht="12.75" customHeight="1">
      <c r="A4" s="87"/>
      <c r="B4" s="90"/>
      <c r="C4" s="90"/>
      <c r="D4" s="90"/>
      <c r="E4" s="90"/>
      <c r="F4" s="90"/>
      <c r="G4" s="90"/>
    </row>
    <row r="5" spans="1:7" ht="12.75" customHeight="1">
      <c r="A5" s="71"/>
      <c r="B5" s="91"/>
      <c r="C5" s="91"/>
      <c r="D5" s="91"/>
      <c r="E5" s="91"/>
      <c r="F5" s="72"/>
      <c r="G5" s="73"/>
    </row>
    <row r="6" spans="1:7" s="39" customFormat="1">
      <c r="A6" s="92" t="s">
        <v>21</v>
      </c>
      <c r="B6" s="95" t="s">
        <v>22</v>
      </c>
      <c r="C6" s="96" t="s">
        <v>41</v>
      </c>
      <c r="D6" s="99" t="s">
        <v>53</v>
      </c>
      <c r="E6" s="74"/>
      <c r="F6" s="97" t="s">
        <v>35</v>
      </c>
      <c r="G6" s="75" t="s">
        <v>23</v>
      </c>
    </row>
    <row r="7" spans="1:7" s="46" customFormat="1" ht="25.5">
      <c r="A7" s="93"/>
      <c r="B7" s="95"/>
      <c r="C7" s="96"/>
      <c r="D7" s="100"/>
      <c r="E7" s="76" t="s">
        <v>34</v>
      </c>
      <c r="F7" s="98"/>
      <c r="G7" s="77" t="s">
        <v>52</v>
      </c>
    </row>
    <row r="8" spans="1:7" s="46" customFormat="1">
      <c r="A8" s="94"/>
      <c r="B8" s="95"/>
      <c r="C8" s="96"/>
      <c r="D8" s="100"/>
      <c r="E8" s="78"/>
      <c r="F8" s="98"/>
      <c r="G8" s="79"/>
    </row>
    <row r="9" spans="1:7" s="16" customFormat="1">
      <c r="A9" s="17" t="s">
        <v>28</v>
      </c>
      <c r="B9" s="54"/>
      <c r="C9" s="54"/>
      <c r="D9" s="63"/>
      <c r="E9" s="66"/>
      <c r="F9" s="64"/>
      <c r="G9" s="41"/>
    </row>
    <row r="10" spans="1:7">
      <c r="A10" s="80" t="s">
        <v>29</v>
      </c>
      <c r="B10" s="56" t="s">
        <v>26</v>
      </c>
      <c r="C10" s="56"/>
      <c r="D10" s="57"/>
      <c r="E10" s="67"/>
      <c r="F10" s="58">
        <f>C10*D10*E10</f>
        <v>0</v>
      </c>
    </row>
    <row r="11" spans="1:7">
      <c r="A11" s="80" t="s">
        <v>30</v>
      </c>
      <c r="B11" s="56" t="s">
        <v>26</v>
      </c>
      <c r="C11" s="56"/>
      <c r="D11" s="57"/>
      <c r="E11" s="67">
        <v>0</v>
      </c>
      <c r="F11" s="58">
        <f t="shared" ref="F11:F13" si="0">C11*D11*E11</f>
        <v>0</v>
      </c>
      <c r="G11" s="41"/>
    </row>
    <row r="12" spans="1:7">
      <c r="A12" s="80" t="s">
        <v>31</v>
      </c>
      <c r="B12" s="56" t="s">
        <v>26</v>
      </c>
      <c r="C12" s="56"/>
      <c r="D12" s="57"/>
      <c r="E12" s="67"/>
      <c r="F12" s="58">
        <f t="shared" si="0"/>
        <v>0</v>
      </c>
      <c r="G12" s="41"/>
    </row>
    <row r="13" spans="1:7">
      <c r="A13" s="80" t="s">
        <v>40</v>
      </c>
      <c r="B13" s="56" t="s">
        <v>26</v>
      </c>
      <c r="C13" s="56"/>
      <c r="D13" s="57"/>
      <c r="E13" s="67">
        <v>0</v>
      </c>
      <c r="F13" s="58">
        <f t="shared" si="0"/>
        <v>0</v>
      </c>
      <c r="G13" s="41"/>
    </row>
    <row r="14" spans="1:7" s="16" customFormat="1">
      <c r="A14" s="81" t="s">
        <v>27</v>
      </c>
      <c r="B14" s="54"/>
      <c r="C14" s="54"/>
      <c r="D14" s="59"/>
      <c r="E14" s="68"/>
      <c r="F14" s="60">
        <f>SUM(F10:F13)</f>
        <v>0</v>
      </c>
      <c r="G14" s="40"/>
    </row>
    <row r="15" spans="1:7">
      <c r="A15" s="1"/>
      <c r="B15" s="56"/>
      <c r="C15" s="56"/>
      <c r="D15" s="61"/>
      <c r="E15" s="69"/>
      <c r="F15" s="55"/>
      <c r="G15" s="41"/>
    </row>
    <row r="16" spans="1:7">
      <c r="A16" s="11" t="s">
        <v>32</v>
      </c>
      <c r="B16" s="56"/>
      <c r="C16" s="56"/>
      <c r="D16" s="61"/>
      <c r="E16" s="69"/>
      <c r="F16" s="55"/>
      <c r="G16" s="41"/>
    </row>
    <row r="17" spans="1:7" ht="25.5">
      <c r="A17" s="1" t="s">
        <v>39</v>
      </c>
      <c r="B17" s="56" t="s">
        <v>33</v>
      </c>
      <c r="C17" s="56"/>
      <c r="D17" s="57"/>
      <c r="E17" s="70"/>
      <c r="F17" s="58">
        <f t="shared" ref="F17:F18" si="1">C17*E17</f>
        <v>0</v>
      </c>
      <c r="G17" s="41"/>
    </row>
    <row r="18" spans="1:7">
      <c r="A18" s="1" t="s">
        <v>42</v>
      </c>
      <c r="B18" s="56" t="s">
        <v>25</v>
      </c>
      <c r="C18" s="56"/>
      <c r="D18" s="57"/>
      <c r="E18" s="70">
        <v>0</v>
      </c>
      <c r="F18" s="58">
        <f t="shared" si="1"/>
        <v>0</v>
      </c>
      <c r="G18" s="41"/>
    </row>
    <row r="19" spans="1:7">
      <c r="A19" s="44" t="s">
        <v>27</v>
      </c>
      <c r="B19" s="56"/>
      <c r="C19" s="56"/>
      <c r="D19" s="57"/>
      <c r="E19" s="70"/>
      <c r="F19" s="62">
        <f>SUM(F17:F18)</f>
        <v>0</v>
      </c>
      <c r="G19" s="41"/>
    </row>
    <row r="20" spans="1:7">
      <c r="A20" s="1"/>
      <c r="B20" s="56"/>
      <c r="C20" s="56"/>
      <c r="D20" s="61"/>
      <c r="E20" s="69"/>
      <c r="F20" s="55"/>
      <c r="G20" s="41"/>
    </row>
    <row r="21" spans="1:7">
      <c r="A21" s="11" t="s">
        <v>38</v>
      </c>
      <c r="B21" s="56"/>
      <c r="C21" s="56"/>
      <c r="D21" s="61"/>
      <c r="E21" s="69"/>
      <c r="F21" s="55"/>
      <c r="G21" s="41"/>
    </row>
    <row r="22" spans="1:7">
      <c r="A22" s="1" t="s">
        <v>49</v>
      </c>
      <c r="B22" s="56"/>
      <c r="C22" s="56"/>
      <c r="D22" s="61"/>
      <c r="E22" s="69"/>
      <c r="F22" s="55"/>
      <c r="G22" s="41"/>
    </row>
    <row r="23" spans="1:7">
      <c r="A23" s="1" t="s">
        <v>48</v>
      </c>
      <c r="B23" s="56" t="s">
        <v>26</v>
      </c>
      <c r="C23" s="56"/>
      <c r="D23" s="57"/>
      <c r="E23" s="70"/>
      <c r="F23" s="58">
        <f>C23*E23</f>
        <v>0</v>
      </c>
      <c r="G23" s="41"/>
    </row>
    <row r="24" spans="1:7">
      <c r="A24" s="1" t="s">
        <v>50</v>
      </c>
      <c r="B24" s="56" t="s">
        <v>33</v>
      </c>
      <c r="C24" s="56"/>
      <c r="D24" s="57"/>
      <c r="E24" s="70"/>
      <c r="F24" s="58">
        <f>C24*E24</f>
        <v>0</v>
      </c>
      <c r="G24" s="41"/>
    </row>
    <row r="25" spans="1:7">
      <c r="A25" s="44" t="s">
        <v>27</v>
      </c>
      <c r="B25" s="56"/>
      <c r="C25" s="56"/>
      <c r="D25" s="57"/>
      <c r="E25" s="70"/>
      <c r="F25" s="62">
        <f>SUM(F23:F24)</f>
        <v>0</v>
      </c>
      <c r="G25" s="41"/>
    </row>
    <row r="26" spans="1:7">
      <c r="A26" s="1"/>
      <c r="B26" s="56"/>
      <c r="C26" s="56"/>
      <c r="D26" s="61"/>
      <c r="E26" s="69"/>
      <c r="F26" s="55"/>
      <c r="G26" s="41"/>
    </row>
    <row r="27" spans="1:7">
      <c r="A27" s="1"/>
      <c r="B27" s="56"/>
      <c r="C27" s="56"/>
      <c r="D27" s="61"/>
      <c r="E27" s="69"/>
      <c r="F27" s="55"/>
      <c r="G27" s="41"/>
    </row>
    <row r="28" spans="1:7" s="16" customFormat="1">
      <c r="A28" s="11" t="s">
        <v>43</v>
      </c>
      <c r="B28" s="54"/>
      <c r="C28" s="54"/>
      <c r="D28" s="59"/>
      <c r="E28" s="68"/>
      <c r="F28" s="60"/>
      <c r="G28" s="40"/>
    </row>
    <row r="29" spans="1:7">
      <c r="A29" s="1" t="s">
        <v>44</v>
      </c>
      <c r="B29" s="56" t="s">
        <v>33</v>
      </c>
      <c r="C29" s="56"/>
      <c r="D29" s="61"/>
      <c r="E29" s="69"/>
      <c r="F29" s="58">
        <f>C29*E29</f>
        <v>0</v>
      </c>
      <c r="G29" s="41"/>
    </row>
    <row r="30" spans="1:7" ht="25.5">
      <c r="A30" s="1" t="s">
        <v>45</v>
      </c>
      <c r="B30" s="56" t="s">
        <v>33</v>
      </c>
      <c r="C30" s="56"/>
      <c r="D30" s="61"/>
      <c r="E30" s="69"/>
      <c r="F30" s="58">
        <f>C30*E30</f>
        <v>0</v>
      </c>
      <c r="G30" s="41"/>
    </row>
    <row r="31" spans="1:7" s="16" customFormat="1">
      <c r="A31" s="44" t="s">
        <v>27</v>
      </c>
      <c r="B31" s="54"/>
      <c r="C31" s="54"/>
      <c r="D31" s="59"/>
      <c r="E31" s="68"/>
      <c r="F31" s="62">
        <f>SUM(F29:F30)</f>
        <v>0</v>
      </c>
      <c r="G31" s="40"/>
    </row>
    <row r="32" spans="1:7">
      <c r="A32" s="1"/>
      <c r="B32" s="56"/>
      <c r="C32" s="56"/>
      <c r="D32" s="61"/>
      <c r="E32" s="69"/>
      <c r="F32" s="55"/>
      <c r="G32" s="41"/>
    </row>
    <row r="33" spans="1:7" ht="25.5">
      <c r="A33" s="82" t="s">
        <v>51</v>
      </c>
      <c r="B33" s="56"/>
      <c r="C33" s="56"/>
      <c r="D33" s="61"/>
      <c r="E33" s="69"/>
      <c r="F33" s="55"/>
      <c r="G33" s="41"/>
    </row>
    <row r="34" spans="1:7">
      <c r="A34" s="18"/>
      <c r="B34" s="56"/>
      <c r="C34" s="56"/>
      <c r="D34" s="57"/>
      <c r="E34" s="70"/>
      <c r="F34" s="58">
        <f>D34*C34*E34</f>
        <v>0</v>
      </c>
      <c r="G34" s="41"/>
    </row>
    <row r="35" spans="1:7" s="16" customFormat="1">
      <c r="A35" s="43" t="s">
        <v>27</v>
      </c>
      <c r="B35" s="54"/>
      <c r="C35" s="54"/>
      <c r="D35" s="59"/>
      <c r="E35" s="68"/>
      <c r="F35" s="60">
        <f>SUM(F34:F34)</f>
        <v>0</v>
      </c>
      <c r="G35" s="40"/>
    </row>
    <row r="36" spans="1:7" s="16" customFormat="1">
      <c r="A36" s="17"/>
      <c r="B36" s="54"/>
      <c r="C36" s="54"/>
      <c r="D36" s="59"/>
      <c r="E36" s="68"/>
      <c r="F36" s="60"/>
      <c r="G36" s="40"/>
    </row>
    <row r="37" spans="1:7" s="19" customFormat="1">
      <c r="A37" s="45" t="s">
        <v>46</v>
      </c>
      <c r="B37" s="56"/>
      <c r="C37" s="56"/>
      <c r="D37" s="61"/>
      <c r="E37" s="68"/>
      <c r="F37" s="60">
        <f>F14+F19+F25+F31+F35</f>
        <v>0</v>
      </c>
      <c r="G37" s="42"/>
    </row>
    <row r="38" spans="1:7" s="83" customFormat="1">
      <c r="A38" s="84" t="s">
        <v>47</v>
      </c>
      <c r="B38" s="85"/>
      <c r="C38" s="85"/>
      <c r="D38" s="85"/>
      <c r="E38" s="86"/>
      <c r="F38" s="62"/>
      <c r="G38" s="84"/>
    </row>
  </sheetData>
  <sheetProtection insertColumns="0" insertRows="0" deleteRows="0"/>
  <mergeCells count="9">
    <mergeCell ref="A1:A2"/>
    <mergeCell ref="B1:G4"/>
    <mergeCell ref="A3:A4"/>
    <mergeCell ref="B5:E5"/>
    <mergeCell ref="A6:A8"/>
    <mergeCell ref="B6:B8"/>
    <mergeCell ref="C6:C8"/>
    <mergeCell ref="F6:F8"/>
    <mergeCell ref="D6:D8"/>
  </mergeCells>
  <printOptions horizontalCentered="1"/>
  <pageMargins left="0.7" right="0.7" top="0.75" bottom="0.75" header="0.3" footer="0.3"/>
  <pageSetup fitToHeight="0" orientation="landscape" useFirstPageNumber="1" r:id="rId1"/>
  <headerFooter>
    <oddFooter xml:space="preserve">&amp;Cp &amp;P of &amp;N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b2370d3-66b7-4a8e-ad60-13adb13801df">RSUVF7YSRMQ3-165-256</_dlc_DocId>
    <_dlc_DocIdUrl xmlns="4b2370d3-66b7-4a8e-ad60-13adb13801df">
      <Url>https://insite.internews.org/grantsandcontracts/_layouts/DocIdRedir.aspx?ID=RSUVF7YSRMQ3-165-256</Url>
      <Description>RSUVF7YSRMQ3-165-256</Description>
    </_dlc_DocIdUrl>
    <Document-Type xmlns="4b2370d3-66b7-4a8e-ad60-13adb13801df" xsi:nil="true"/>
    <Category xmlns="c276d07f-d789-4d6c-a889-e8924010ee8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A4678EEAF03749B46CE726113F7950" ma:contentTypeVersion="2" ma:contentTypeDescription="Create a new document." ma:contentTypeScope="" ma:versionID="c3cf77d7e83261cf31b1716caf7ae21e">
  <xsd:schema xmlns:xsd="http://www.w3.org/2001/XMLSchema" xmlns:xs="http://www.w3.org/2001/XMLSchema" xmlns:p="http://schemas.microsoft.com/office/2006/metadata/properties" xmlns:ns2="c276d07f-d789-4d6c-a889-e8924010ee82" xmlns:ns3="4b2370d3-66b7-4a8e-ad60-13adb13801df" targetNamespace="http://schemas.microsoft.com/office/2006/metadata/properties" ma:root="true" ma:fieldsID="2b356f119a76044ba26ab923f7a8dafd" ns2:_="" ns3:_="">
    <xsd:import namespace="c276d07f-d789-4d6c-a889-e8924010ee82"/>
    <xsd:import namespace="4b2370d3-66b7-4a8e-ad60-13adb13801df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Document-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6d07f-d789-4d6c-a889-e8924010ee82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Subgranting and Assistance"/>
          <xsd:enumeration value="Brandking/Marketing"/>
          <xsd:enumeration value="Central Country Files"/>
          <xsd:enumeration value="External Agreements"/>
          <xsd:enumeration value="Finance"/>
          <xsd:enumeration value="FFATA-FSRS Compliance"/>
          <xsd:enumeration value="Funder Documents"/>
          <xsd:enumeration value="Lobbying"/>
          <xsd:enumeration value="Non-Support of Terrorists"/>
          <xsd:enumeration value="Organizational Documents"/>
          <xsd:enumeration value="Partner Vetting System"/>
          <xsd:enumeration value="Procurement"/>
          <xsd:enumeration value="Proposal Preparation"/>
          <xsd:enumeration value="Trave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370d3-66b7-4a8e-ad60-13adb13801df" elementFormDefault="qualified">
    <xsd:import namespace="http://schemas.microsoft.com/office/2006/documentManagement/types"/>
    <xsd:import namespace="http://schemas.microsoft.com/office/infopath/2007/PartnerControls"/>
    <xsd:element name="Document-Type" ma:index="9" nillable="true" ma:displayName="Document-Type" ma:description="" ma:list="{aca42258-af85-4fb3-8728-ddcd710a666b}" ma:internalName="Document_x002d_Type" ma:showField="Title" ma:web="{4B2370D3-66B7-4A8E-AD60-13ADB13801DF}">
      <xsd:simpleType>
        <xsd:restriction base="dms:Lookup"/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FE15A2-FF6B-452A-AE71-2CA8045F5299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c276d07f-d789-4d6c-a889-e8924010ee82"/>
    <ds:schemaRef ds:uri="4b2370d3-66b7-4a8e-ad60-13adb13801df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5BA0137-A0F1-48ED-AD2D-2B479E3B5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76d07f-d789-4d6c-a889-e8924010ee82"/>
    <ds:schemaRef ds:uri="4b2370d3-66b7-4a8e-ad60-13adb13801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799A79-9CD1-4A9C-8837-893C40201A7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4CF97CF-3C3B-4B70-90FA-A3EF1B652C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Budget (Hide)</vt:lpstr>
      <vt:lpstr>Բյուջեի բացվածք</vt:lpstr>
      <vt:lpstr>'Բյուջեի բացվածք'!Print_Area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Fayyaz</dc:creator>
  <cp:lastModifiedBy>Narine Safaryan</cp:lastModifiedBy>
  <cp:lastPrinted>2012-08-07T01:40:12Z</cp:lastPrinted>
  <dcterms:created xsi:type="dcterms:W3CDTF">2010-11-26T20:37:23Z</dcterms:created>
  <dcterms:modified xsi:type="dcterms:W3CDTF">2018-11-13T15:20:38Z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b7c6d9b8-76f9-4f0f-a13c-f1192441aca7</vt:lpwstr>
  </property>
  <property fmtid="{D5CDD505-2E9C-101B-9397-08002B2CF9AE}" pid="3" name="ContentTypeId">
    <vt:lpwstr>0x0101005CA4678EEAF03749B46CE726113F7950</vt:lpwstr>
  </property>
</Properties>
</file>